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50" windowWidth="15255" windowHeight="8685" tabRatio="560" firstSheet="9" activeTab="15"/>
  </bookViews>
  <sheets>
    <sheet name="05.07.2016" sheetId="456" r:id="rId1"/>
    <sheet name="07.07.2016" sheetId="370" r:id="rId2"/>
    <sheet name="08.07.2016(Patil Sir)" sheetId="458" r:id="rId3"/>
    <sheet name="11.07.2016" sheetId="376" r:id="rId4"/>
    <sheet name="18.07.2016" sheetId="377" r:id="rId5"/>
    <sheet name="19.07.2016" sheetId="460" r:id="rId6"/>
    <sheet name="20.07.2016" sheetId="461" r:id="rId7"/>
    <sheet name="20.07.2016(2)" sheetId="465" r:id="rId8"/>
    <sheet name="20.07.2016(1)" sheetId="463" r:id="rId9"/>
    <sheet name="20.07.2016(" sheetId="464" r:id="rId10"/>
    <sheet name="25.07.2016" sheetId="466" r:id="rId11"/>
    <sheet name="25.07.2016 (2)" sheetId="467" r:id="rId12"/>
    <sheet name="02.08.2016" sheetId="468" r:id="rId13"/>
    <sheet name="27.07.2016" sheetId="469" r:id="rId14"/>
    <sheet name="02.08.2016(2)" sheetId="470" r:id="rId15"/>
    <sheet name="Sheet1" sheetId="471" r:id="rId16"/>
  </sheets>
  <definedNames>
    <definedName name="_xlnm.Print_Area" localSheetId="5">'19.07.2016'!$A$1:$L$26</definedName>
    <definedName name="_xlnm.Print_Area" localSheetId="9">'20.07.2016('!$A$1:$L$15</definedName>
    <definedName name="_xlnm.Print_Area" localSheetId="8">'20.07.2016(1)'!$A$1:$L$18</definedName>
    <definedName name="_xlnm.Print_Area" localSheetId="7">'20.07.2016(2)'!$A$1:$L$10</definedName>
    <definedName name="_xlnm.Print_Titles" localSheetId="12">'02.08.2016'!$3:$3</definedName>
    <definedName name="_xlnm.Print_Titles" localSheetId="14">'02.08.2016(2)'!$3:$3</definedName>
    <definedName name="_xlnm.Print_Titles" localSheetId="0">'05.07.2016'!$3:$3</definedName>
    <definedName name="_xlnm.Print_Titles" localSheetId="1">'07.07.2016'!$3:$3</definedName>
    <definedName name="_xlnm.Print_Titles" localSheetId="2">'08.07.2016(Patil Sir)'!$3:$3</definedName>
    <definedName name="_xlnm.Print_Titles" localSheetId="3">'11.07.2016'!$3:$3</definedName>
    <definedName name="_xlnm.Print_Titles" localSheetId="4">'18.07.2016'!$3:$3</definedName>
    <definedName name="_xlnm.Print_Titles" localSheetId="5">'19.07.2016'!$3:$3</definedName>
    <definedName name="_xlnm.Print_Titles" localSheetId="6">'20.07.2016'!$3:$3</definedName>
    <definedName name="_xlnm.Print_Titles" localSheetId="9">'20.07.2016('!$3:$3</definedName>
    <definedName name="_xlnm.Print_Titles" localSheetId="8">'20.07.2016(1)'!$3:$3</definedName>
    <definedName name="_xlnm.Print_Titles" localSheetId="7">'20.07.2016(2)'!$3:$3</definedName>
    <definedName name="_xlnm.Print_Titles" localSheetId="10">'25.07.2016'!$3:$3</definedName>
    <definedName name="_xlnm.Print_Titles" localSheetId="11">'25.07.2016 (2)'!$3:$3</definedName>
    <definedName name="_xlnm.Print_Titles" localSheetId="13">'27.07.2016'!$3:$3</definedName>
  </definedNames>
  <calcPr calcId="124519"/>
</workbook>
</file>

<file path=xl/calcChain.xml><?xml version="1.0" encoding="utf-8"?>
<calcChain xmlns="http://schemas.openxmlformats.org/spreadsheetml/2006/main">
  <c r="E54" i="468"/>
  <c r="F54"/>
  <c r="G54"/>
  <c r="H54"/>
  <c r="I54"/>
  <c r="J54"/>
  <c r="K54"/>
  <c r="L54"/>
  <c r="M54"/>
  <c r="D54"/>
  <c r="E53"/>
  <c r="F53"/>
  <c r="G53"/>
  <c r="H53"/>
  <c r="I53"/>
  <c r="J53"/>
  <c r="K53"/>
  <c r="L53"/>
  <c r="M53"/>
  <c r="E46"/>
  <c r="F46"/>
  <c r="G46"/>
  <c r="H46"/>
  <c r="I46"/>
  <c r="J46"/>
  <c r="K46"/>
  <c r="L46"/>
  <c r="M46"/>
  <c r="D46"/>
  <c r="M45"/>
  <c r="M44"/>
  <c r="L9" i="470"/>
  <c r="K9"/>
  <c r="J9"/>
  <c r="I9"/>
  <c r="H9"/>
  <c r="G9"/>
  <c r="F9"/>
  <c r="E9"/>
  <c r="D9"/>
  <c r="M8"/>
  <c r="M7"/>
  <c r="M6"/>
  <c r="M5"/>
  <c r="M4"/>
  <c r="M9"/>
  <c r="E11" i="469"/>
  <c r="F11"/>
  <c r="G11"/>
  <c r="H11"/>
  <c r="I11"/>
  <c r="J11"/>
  <c r="K11"/>
  <c r="L11"/>
  <c r="M11"/>
  <c r="D11"/>
  <c r="E10"/>
  <c r="F10"/>
  <c r="G10"/>
  <c r="H10"/>
  <c r="I10"/>
  <c r="J10"/>
  <c r="K10"/>
  <c r="L10"/>
  <c r="M10"/>
  <c r="E6"/>
  <c r="F6"/>
  <c r="G6"/>
  <c r="H6"/>
  <c r="I6"/>
  <c r="J6"/>
  <c r="K6"/>
  <c r="L6"/>
  <c r="M6"/>
  <c r="M8"/>
  <c r="M9"/>
  <c r="D10"/>
  <c r="M7"/>
  <c r="D6"/>
  <c r="M5"/>
  <c r="M4"/>
  <c r="E17" i="467"/>
  <c r="F17"/>
  <c r="G17"/>
  <c r="H17"/>
  <c r="I17"/>
  <c r="J17"/>
  <c r="K17"/>
  <c r="L17"/>
  <c r="M17"/>
  <c r="D17"/>
  <c r="E16"/>
  <c r="F16"/>
  <c r="G16"/>
  <c r="H16"/>
  <c r="I16"/>
  <c r="J16"/>
  <c r="K16"/>
  <c r="L16"/>
  <c r="M16"/>
  <c r="D16"/>
  <c r="E9"/>
  <c r="F9"/>
  <c r="G9"/>
  <c r="H9"/>
  <c r="I9"/>
  <c r="J9"/>
  <c r="K9"/>
  <c r="L9"/>
  <c r="M9"/>
  <c r="D9"/>
  <c r="E6"/>
  <c r="F6"/>
  <c r="G6"/>
  <c r="H6"/>
  <c r="I6"/>
  <c r="J6"/>
  <c r="K6"/>
  <c r="L6"/>
  <c r="M6"/>
  <c r="D6"/>
  <c r="M14"/>
  <c r="M13"/>
  <c r="M12"/>
  <c r="M11"/>
  <c r="M10"/>
  <c r="M8"/>
  <c r="M7" l="1"/>
  <c r="M4"/>
  <c r="M5"/>
  <c r="M4" i="468"/>
  <c r="M5"/>
  <c r="M6"/>
  <c r="M7"/>
  <c r="M8"/>
  <c r="M9"/>
  <c r="M10"/>
  <c r="M11"/>
  <c r="M12"/>
  <c r="M13"/>
  <c r="M14"/>
  <c r="M15"/>
  <c r="D16"/>
  <c r="E16"/>
  <c r="F16"/>
  <c r="G16"/>
  <c r="H16"/>
  <c r="I16"/>
  <c r="J16"/>
  <c r="K16"/>
  <c r="L16"/>
  <c r="M16"/>
  <c r="M17"/>
  <c r="M18"/>
  <c r="M19"/>
  <c r="M20"/>
  <c r="M21"/>
  <c r="D22"/>
  <c r="E22"/>
  <c r="F22"/>
  <c r="G22"/>
  <c r="H22"/>
  <c r="I22"/>
  <c r="J22"/>
  <c r="K22"/>
  <c r="L22"/>
  <c r="M22"/>
  <c r="M23"/>
  <c r="M24"/>
  <c r="M25"/>
  <c r="M26"/>
  <c r="M27"/>
  <c r="M28"/>
  <c r="D29"/>
  <c r="E29"/>
  <c r="F29"/>
  <c r="G29"/>
  <c r="H29"/>
  <c r="I29"/>
  <c r="J29"/>
  <c r="K29"/>
  <c r="L29"/>
  <c r="M29"/>
  <c r="M30"/>
  <c r="M31"/>
  <c r="M32"/>
  <c r="M33"/>
  <c r="M34"/>
  <c r="M35"/>
  <c r="M36"/>
  <c r="M37"/>
  <c r="M38"/>
  <c r="M39"/>
  <c r="D40"/>
  <c r="E40"/>
  <c r="F40"/>
  <c r="G40"/>
  <c r="H40"/>
  <c r="I40"/>
  <c r="J40"/>
  <c r="K40"/>
  <c r="L40"/>
  <c r="M40"/>
  <c r="M41"/>
  <c r="M42"/>
  <c r="D43"/>
  <c r="E43"/>
  <c r="F43"/>
  <c r="G43"/>
  <c r="H43"/>
  <c r="I43"/>
  <c r="J43"/>
  <c r="K43"/>
  <c r="L43"/>
  <c r="M43"/>
  <c r="M47"/>
  <c r="M48"/>
  <c r="M49"/>
  <c r="M50"/>
  <c r="M51"/>
  <c r="M52"/>
  <c r="D53"/>
  <c r="E8" i="466"/>
  <c r="F8"/>
  <c r="G8"/>
  <c r="H8"/>
  <c r="I8"/>
  <c r="J8"/>
  <c r="K8"/>
  <c r="L4"/>
  <c r="D8" l="1"/>
  <c r="L7"/>
  <c r="L6"/>
  <c r="L5"/>
  <c r="L8" s="1"/>
  <c r="E14" i="463"/>
  <c r="G14"/>
  <c r="I14"/>
  <c r="K14"/>
  <c r="E13"/>
  <c r="F13"/>
  <c r="G13"/>
  <c r="H13"/>
  <c r="I13"/>
  <c r="J13"/>
  <c r="K13"/>
  <c r="D6" i="465"/>
  <c r="E6"/>
  <c r="F6"/>
  <c r="G6"/>
  <c r="H6"/>
  <c r="I6"/>
  <c r="J6"/>
  <c r="K6"/>
  <c r="L5"/>
  <c r="L4"/>
  <c r="L6" s="1"/>
  <c r="E11" i="464"/>
  <c r="F11"/>
  <c r="G11"/>
  <c r="H11"/>
  <c r="I11"/>
  <c r="J11"/>
  <c r="K11"/>
  <c r="L11"/>
  <c r="D11"/>
  <c r="L10"/>
  <c r="L9"/>
  <c r="L8"/>
  <c r="L7"/>
  <c r="L6"/>
  <c r="L5"/>
  <c r="L4"/>
  <c r="D13" i="463"/>
  <c r="L12"/>
  <c r="L11"/>
  <c r="L10"/>
  <c r="L9"/>
  <c r="L8"/>
  <c r="L7"/>
  <c r="L13" s="1"/>
  <c r="K6"/>
  <c r="J6"/>
  <c r="J14" s="1"/>
  <c r="I6"/>
  <c r="H6"/>
  <c r="H14" s="1"/>
  <c r="G6"/>
  <c r="F6"/>
  <c r="F14" s="1"/>
  <c r="E6"/>
  <c r="D6"/>
  <c r="D14" s="1"/>
  <c r="L5"/>
  <c r="L4"/>
  <c r="L6" s="1"/>
  <c r="L14" s="1"/>
  <c r="L17" i="460"/>
  <c r="L18"/>
  <c r="L19"/>
  <c r="L20"/>
  <c r="E6"/>
  <c r="F6"/>
  <c r="G6"/>
  <c r="H6"/>
  <c r="I6"/>
  <c r="J6"/>
  <c r="K6"/>
  <c r="D21"/>
  <c r="E21"/>
  <c r="F21"/>
  <c r="G21"/>
  <c r="H21"/>
  <c r="I21"/>
  <c r="J21"/>
  <c r="K21"/>
  <c r="D22"/>
  <c r="E22"/>
  <c r="F22"/>
  <c r="G22"/>
  <c r="H22"/>
  <c r="I22"/>
  <c r="J22"/>
  <c r="K22"/>
  <c r="L22"/>
  <c r="L8"/>
  <c r="L9"/>
  <c r="L10"/>
  <c r="L11"/>
  <c r="L12"/>
  <c r="L13"/>
  <c r="L14"/>
  <c r="L15"/>
  <c r="L16"/>
  <c r="M5" i="376"/>
  <c r="M6"/>
  <c r="M7"/>
  <c r="M8"/>
  <c r="M9"/>
  <c r="M10"/>
  <c r="M11"/>
  <c r="M12"/>
  <c r="M13"/>
  <c r="E22" i="456"/>
  <c r="F22"/>
  <c r="G22"/>
  <c r="H22"/>
  <c r="I22"/>
  <c r="J22"/>
  <c r="K22"/>
  <c r="L22"/>
  <c r="D22"/>
  <c r="E21"/>
  <c r="F21"/>
  <c r="G21"/>
  <c r="H21"/>
  <c r="I21"/>
  <c r="J21"/>
  <c r="K21"/>
  <c r="L21"/>
  <c r="D21"/>
  <c r="E6"/>
  <c r="F6"/>
  <c r="G6"/>
  <c r="H6"/>
  <c r="I6"/>
  <c r="J6"/>
  <c r="K6"/>
  <c r="L6"/>
  <c r="E5" i="461"/>
  <c r="F5"/>
  <c r="G5"/>
  <c r="H5"/>
  <c r="I5"/>
  <c r="J5"/>
  <c r="K5"/>
  <c r="L5"/>
  <c r="D5"/>
  <c r="M4"/>
  <c r="M5" s="1"/>
  <c r="D6" i="460"/>
  <c r="L5" l="1"/>
  <c r="L7"/>
  <c r="L21" s="1"/>
  <c r="L4"/>
  <c r="E5" i="377"/>
  <c r="F5"/>
  <c r="G5"/>
  <c r="H5"/>
  <c r="I5"/>
  <c r="J5"/>
  <c r="K5"/>
  <c r="D5"/>
  <c r="L6" i="460" l="1"/>
  <c r="L5" i="370"/>
  <c r="L6"/>
  <c r="L7"/>
  <c r="L8"/>
  <c r="L9"/>
  <c r="L10"/>
  <c r="L10" i="456"/>
  <c r="D6"/>
  <c r="L9"/>
  <c r="L11"/>
  <c r="L12"/>
  <c r="L13"/>
  <c r="L14"/>
  <c r="L15"/>
  <c r="L16"/>
  <c r="L17"/>
  <c r="L18"/>
  <c r="L19"/>
  <c r="L20"/>
  <c r="E14" i="376"/>
  <c r="F14"/>
  <c r="G14"/>
  <c r="H14"/>
  <c r="I14"/>
  <c r="J14"/>
  <c r="K14"/>
  <c r="L14"/>
  <c r="D14" l="1"/>
  <c r="M4"/>
  <c r="K5" i="458"/>
  <c r="J5"/>
  <c r="I5"/>
  <c r="H5"/>
  <c r="G5"/>
  <c r="F5"/>
  <c r="E5"/>
  <c r="D5"/>
  <c r="L4"/>
  <c r="M14" i="376" l="1"/>
  <c r="L5" i="458"/>
  <c r="L4" i="370"/>
  <c r="E11"/>
  <c r="F11"/>
  <c r="G11"/>
  <c r="H11"/>
  <c r="I11"/>
  <c r="J11"/>
  <c r="K11"/>
  <c r="L8" i="456"/>
  <c r="L7"/>
  <c r="L5"/>
  <c r="L4"/>
  <c r="L4" i="377" l="1"/>
  <c r="L5" s="1"/>
  <c r="D11" i="370"/>
  <c r="L11" l="1"/>
</calcChain>
</file>

<file path=xl/sharedStrings.xml><?xml version="1.0" encoding="utf-8"?>
<sst xmlns="http://schemas.openxmlformats.org/spreadsheetml/2006/main" count="553" uniqueCount="128">
  <si>
    <t>sr no.</t>
  </si>
  <si>
    <t>Net Amount</t>
  </si>
  <si>
    <t>Income Tax</t>
  </si>
  <si>
    <t>Gov.Insu</t>
  </si>
  <si>
    <t>Lab.Wal.Cess</t>
  </si>
  <si>
    <t>L.B.T</t>
  </si>
  <si>
    <t>Total Amount</t>
  </si>
  <si>
    <t xml:space="preserve">                                                                             MIRA BHAYANDER MUNICIPAL CORPORATION</t>
  </si>
  <si>
    <t>Penlty</t>
  </si>
  <si>
    <r>
      <t xml:space="preserve"> </t>
    </r>
    <r>
      <rPr>
        <b/>
        <sz val="12"/>
        <rFont val="Cambria"/>
        <family val="1"/>
        <scheme val="major"/>
      </rPr>
      <t>ACCOUNT DEPT</t>
    </r>
  </si>
  <si>
    <t>BANK NAME :-</t>
  </si>
  <si>
    <t>AMOUNT       :-</t>
  </si>
  <si>
    <t xml:space="preserve">CHEQUE NO :- </t>
  </si>
  <si>
    <t xml:space="preserve">DATE              :-  </t>
  </si>
  <si>
    <t>Security Dep.</t>
  </si>
  <si>
    <t>W.C.T</t>
  </si>
  <si>
    <t>Contractor name</t>
  </si>
  <si>
    <t>A/c-Head</t>
  </si>
  <si>
    <t>Grand  Total</t>
  </si>
  <si>
    <t xml:space="preserve">  Total</t>
  </si>
  <si>
    <t xml:space="preserve"> Total</t>
  </si>
  <si>
    <t>Royalty</t>
  </si>
  <si>
    <t xml:space="preserve"> Grand Total</t>
  </si>
  <si>
    <t>M/s Publicity Society of India Ltd</t>
  </si>
  <si>
    <t>M/s Surajprakash Sandesar</t>
  </si>
  <si>
    <t>M/s M.S.Media &amp; Publication Pvt.Ltd.</t>
  </si>
  <si>
    <t>M/s Thane Ki Awaz</t>
  </si>
  <si>
    <t>D-4 Jahirat Vibhag</t>
  </si>
  <si>
    <t>M/s Pehali Khabar</t>
  </si>
  <si>
    <t>M/s CourierPubliction Private Ltd</t>
  </si>
  <si>
    <t>M/s Parshuram Samachar</t>
  </si>
  <si>
    <t>M/s. Janseva Suvidha Sanstha</t>
  </si>
  <si>
    <t>Toilet Repaire</t>
  </si>
  <si>
    <t>M/s. Omsai  Samaj Seva Sanstha</t>
  </si>
  <si>
    <t>M/s. Valmiki Seva Mandal</t>
  </si>
  <si>
    <t>M/s. Shree Ganesh Seva Mandal</t>
  </si>
  <si>
    <t>M/s. Lokseva Nagari Seva Sahakari Sanstha Maryadit</t>
  </si>
  <si>
    <t>M/s. Sarvlok Vikas Seva Mandal</t>
  </si>
  <si>
    <t>M/s. Nagarik Seva Sangh</t>
  </si>
  <si>
    <t>M/s. Sai Service Center</t>
  </si>
  <si>
    <t>Oil &amp; Accessories (Medical)</t>
  </si>
  <si>
    <t>Oil &amp; Accessories (S.P.)</t>
  </si>
  <si>
    <t>Navin Gutter/Nale Cons.</t>
  </si>
  <si>
    <t>Nagarsevak Nidhi</t>
  </si>
  <si>
    <t>M/s  Dainik Janmat</t>
  </si>
  <si>
    <t>M/s  Sai Siddhi</t>
  </si>
  <si>
    <t>M/s Satej Prakashan</t>
  </si>
  <si>
    <t>M/s Shree Akshar Communication Pvt. Ltd.</t>
  </si>
  <si>
    <t>M/s Dhanadesh Rajsatta</t>
  </si>
  <si>
    <t>M/s Lokmat Media Pvt. Ltd</t>
  </si>
  <si>
    <t>M/s Dabang Duniya Publication Pvt.Ltd</t>
  </si>
  <si>
    <t>M/s The Indian Express Pvt.Ltd</t>
  </si>
  <si>
    <t>M/s M.S. Enterprises</t>
  </si>
  <si>
    <t>Khasdar Nidhi</t>
  </si>
  <si>
    <t>M/s. Star Construction</t>
  </si>
  <si>
    <t>Majur Purvatha</t>
  </si>
  <si>
    <t>M/s.  Shree Ganesh Enterprises</t>
  </si>
  <si>
    <t>M/s.  Spark Civil Infraprojects</t>
  </si>
  <si>
    <t>M/s.  Ingram Micro India Pvt. Ltd.</t>
  </si>
  <si>
    <t>Computer Purches</t>
  </si>
  <si>
    <t>Majur Puravtha</t>
  </si>
  <si>
    <t>M/s.  Genova Biotec</t>
  </si>
  <si>
    <t>Hospital Furniture</t>
  </si>
  <si>
    <t>M/s.  Hirani Enterprises</t>
  </si>
  <si>
    <t>Community Center</t>
  </si>
  <si>
    <t>M/s.  Lalit Construction</t>
  </si>
  <si>
    <t>M/s.  M.S. Enterprises</t>
  </si>
  <si>
    <t>M/s.  Sagar Water Supply</t>
  </si>
  <si>
    <t>M/s.  Hiravati Enterprises</t>
  </si>
  <si>
    <t>Matti/Shenkhat</t>
  </si>
  <si>
    <t>M/s.  Honey Fun-N-Thrill Co.</t>
  </si>
  <si>
    <t>D.P. Road Cons.</t>
  </si>
  <si>
    <t>R.G. Shetra Udyane</t>
  </si>
  <si>
    <t>Bantches Basvine</t>
  </si>
  <si>
    <t>M/s.  Sainik Intelligence &amp; Security Pvt. Ltd.</t>
  </si>
  <si>
    <t>Surksha Rakshak Diff.</t>
  </si>
  <si>
    <t>M/s  Global Waste Management Cell Pvt. Ltd. - 3</t>
  </si>
  <si>
    <t>Ward/Nale Safai</t>
  </si>
  <si>
    <t>M/s  Global Waste Management Cell Pvt. Ltd. - 1</t>
  </si>
  <si>
    <t>Bank Guarantee 5%</t>
  </si>
  <si>
    <t>M/s  Global Waste Management Cell Pvt. Ltd. - 2</t>
  </si>
  <si>
    <t>M/s  Global Waste Management Cell Pvt. Ltd. - 4</t>
  </si>
  <si>
    <t>M/s  Ganesh Developers</t>
  </si>
  <si>
    <t>Vitaran Vevasta</t>
  </si>
  <si>
    <t>M/s  Shruti Enterprises</t>
  </si>
  <si>
    <t>Tree Plantation</t>
  </si>
  <si>
    <t xml:space="preserve">M/s  Sagar Water Supply </t>
  </si>
  <si>
    <t>Tanker Bhade</t>
  </si>
  <si>
    <t>M/s  Pansi Technologies</t>
  </si>
  <si>
    <t>School Stationary</t>
  </si>
  <si>
    <t>M/s  Sarwasva Entrepreneurs</t>
  </si>
  <si>
    <t>Khajgi Gadya</t>
  </si>
  <si>
    <t>M/s  M.S. Enterprises</t>
  </si>
  <si>
    <t>Stationary/Printing (S.P.)</t>
  </si>
  <si>
    <t>Mahapor Chashak 2016</t>
  </si>
  <si>
    <t>Aarkshane Vikasit Karane</t>
  </si>
  <si>
    <t>M/s  Vasant Traders</t>
  </si>
  <si>
    <t>Stationary/Printing (Tax )</t>
  </si>
  <si>
    <t>M/s  Utility Enterprises</t>
  </si>
  <si>
    <t>C.C.Tv Basvine</t>
  </si>
  <si>
    <t xml:space="preserve">Signal Yantrana </t>
  </si>
  <si>
    <t>M/s  Aquamac Enterprises</t>
  </si>
  <si>
    <t>TCL Powder</t>
  </si>
  <si>
    <t>M/s  Vindhya Traders</t>
  </si>
  <si>
    <t>Navin Jalvahini Takne</t>
  </si>
  <si>
    <t xml:space="preserve">M/s Prajwalit Dhyandip Samajik Mahila Sanstha </t>
  </si>
  <si>
    <t>Mahila/Balkalyan</t>
  </si>
  <si>
    <t>M/s Abhishree Traders &amp; Suppliers</t>
  </si>
  <si>
    <t>Ekatmika Das Niyantran</t>
  </si>
  <si>
    <t>Dr. Ishrat Patel</t>
  </si>
  <si>
    <t>Dr. Madhur padhan</t>
  </si>
  <si>
    <t>Dr. Abhijeet bodke</t>
  </si>
  <si>
    <t>Dr. Maya Prasad</t>
  </si>
  <si>
    <t>Dr. Dinesh Gangwani</t>
  </si>
  <si>
    <t>Astai Astapana</t>
  </si>
  <si>
    <t>M/s Gravit Engineering Works</t>
  </si>
  <si>
    <t>Sewage Pumping</t>
  </si>
  <si>
    <t>M/s New Indictrans Technologies Pvt.Ltd.</t>
  </si>
  <si>
    <t>Computer Repaire</t>
  </si>
  <si>
    <t>Service Tax</t>
  </si>
  <si>
    <t>Udyane /Dubhajak</t>
  </si>
  <si>
    <t>Nursuary Vukasit Karane</t>
  </si>
  <si>
    <t>M/s  Dharavi Decorators</t>
  </si>
  <si>
    <t>Arrange Madap Etc.</t>
  </si>
  <si>
    <t>M/s  Tirupati Balaji Enterprises</t>
  </si>
  <si>
    <t xml:space="preserve">Mobile Toilet </t>
  </si>
  <si>
    <t>M/s  Star Construction</t>
  </si>
  <si>
    <t>Head Off. Furniture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</si>
</sst>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2" fontId="12" fillId="0" borderId="3" xfId="3" applyNumberFormat="1" applyFont="1" applyBorder="1" applyAlignment="1">
      <alignment horizontal="center" vertical="center"/>
    </xf>
    <xf numFmtId="2" fontId="11" fillId="0" borderId="3" xfId="3" applyNumberFormat="1" applyFont="1" applyBorder="1" applyAlignment="1">
      <alignment horizontal="center" vertical="center" shrinkToFit="1"/>
    </xf>
    <xf numFmtId="2" fontId="11" fillId="0" borderId="1" xfId="3" applyNumberFormat="1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2" fontId="11" fillId="0" borderId="8" xfId="3" applyNumberFormat="1" applyFont="1" applyBorder="1" applyAlignment="1">
      <alignment horizontal="center" vertical="center" shrinkToFit="1"/>
    </xf>
    <xf numFmtId="0" fontId="12" fillId="0" borderId="10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shrinkToFit="1"/>
    </xf>
    <xf numFmtId="2" fontId="11" fillId="0" borderId="3" xfId="3" applyNumberFormat="1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/>
    </xf>
    <xf numFmtId="2" fontId="11" fillId="0" borderId="11" xfId="3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2" fontId="11" fillId="0" borderId="8" xfId="3" applyNumberFormat="1" applyFont="1" applyBorder="1" applyAlignment="1">
      <alignment horizontal="center" vertical="center"/>
    </xf>
    <xf numFmtId="2" fontId="8" fillId="0" borderId="2" xfId="3" applyNumberFormat="1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/>
    </xf>
    <xf numFmtId="2" fontId="8" fillId="0" borderId="12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left" vertical="center" shrinkToFit="1"/>
    </xf>
    <xf numFmtId="0" fontId="12" fillId="0" borderId="13" xfId="3" applyFont="1" applyBorder="1" applyAlignment="1">
      <alignment horizontal="center" vertical="center" shrinkToFit="1"/>
    </xf>
    <xf numFmtId="0" fontId="12" fillId="0" borderId="13" xfId="3" applyFont="1" applyBorder="1" applyAlignment="1">
      <alignment horizontal="left" vertical="center" shrinkToFit="1"/>
    </xf>
    <xf numFmtId="2" fontId="11" fillId="0" borderId="14" xfId="3" applyNumberFormat="1" applyFont="1" applyBorder="1" applyAlignment="1">
      <alignment horizontal="center" vertical="center"/>
    </xf>
    <xf numFmtId="2" fontId="8" fillId="0" borderId="9" xfId="3" applyNumberFormat="1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2" fontId="8" fillId="0" borderId="6" xfId="3" applyNumberFormat="1" applyFont="1" applyBorder="1" applyAlignment="1">
      <alignment horizontal="center" vertical="center"/>
    </xf>
    <xf numFmtId="0" fontId="11" fillId="0" borderId="8" xfId="3" applyFont="1" applyBorder="1" applyAlignment="1">
      <alignment horizontal="left" vertical="center" shrinkToFit="1"/>
    </xf>
    <xf numFmtId="2" fontId="11" fillId="0" borderId="13" xfId="3" applyNumberFormat="1" applyFont="1" applyBorder="1" applyAlignment="1">
      <alignment horizontal="center" vertical="center"/>
    </xf>
    <xf numFmtId="2" fontId="11" fillId="0" borderId="13" xfId="3" applyNumberFormat="1" applyFont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2" fontId="11" fillId="0" borderId="16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left" vertical="center" wrapText="1" shrinkToFit="1"/>
    </xf>
    <xf numFmtId="0" fontId="8" fillId="0" borderId="7" xfId="3" applyFont="1" applyBorder="1" applyAlignment="1">
      <alignment horizontal="center" vertical="center" shrinkToFit="1"/>
    </xf>
    <xf numFmtId="2" fontId="9" fillId="0" borderId="2" xfId="3" applyNumberFormat="1" applyFont="1" applyBorder="1" applyAlignment="1">
      <alignment horizontal="center" vertical="center"/>
    </xf>
    <xf numFmtId="2" fontId="9" fillId="0" borderId="12" xfId="3" applyNumberFormat="1" applyFont="1" applyBorder="1" applyAlignment="1">
      <alignment horizontal="center" vertical="center"/>
    </xf>
    <xf numFmtId="2" fontId="12" fillId="0" borderId="3" xfId="3" applyNumberFormat="1" applyFont="1" applyBorder="1" applyAlignment="1">
      <alignment horizontal="center" vertical="center" shrinkToFit="1"/>
    </xf>
    <xf numFmtId="2" fontId="12" fillId="0" borderId="17" xfId="3" applyNumberFormat="1" applyFont="1" applyBorder="1" applyAlignment="1">
      <alignment horizontal="center" vertical="center" shrinkToFit="1"/>
    </xf>
    <xf numFmtId="2" fontId="12" fillId="0" borderId="11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shrinkToFit="1"/>
    </xf>
    <xf numFmtId="0" fontId="11" fillId="2" borderId="3" xfId="3" applyFont="1" applyFill="1" applyBorder="1" applyAlignment="1">
      <alignment horizontal="left" vertical="center" shrinkToFit="1"/>
    </xf>
    <xf numFmtId="2" fontId="11" fillId="0" borderId="17" xfId="3" applyNumberFormat="1" applyFont="1" applyBorder="1" applyAlignment="1">
      <alignment horizontal="center" vertical="center"/>
    </xf>
    <xf numFmtId="2" fontId="11" fillId="0" borderId="20" xfId="3" applyNumberFormat="1" applyFont="1" applyBorder="1" applyAlignment="1">
      <alignment horizontal="center" vertical="center"/>
    </xf>
    <xf numFmtId="0" fontId="12" fillId="3" borderId="13" xfId="3" applyFont="1" applyFill="1" applyBorder="1" applyAlignment="1">
      <alignment horizontal="left" vertical="center" shrinkToFit="1"/>
    </xf>
    <xf numFmtId="0" fontId="12" fillId="3" borderId="13" xfId="3" applyFont="1" applyFill="1" applyBorder="1" applyAlignment="1">
      <alignment horizontal="center" vertical="center" shrinkToFit="1"/>
    </xf>
    <xf numFmtId="2" fontId="11" fillId="3" borderId="13" xfId="3" applyNumberFormat="1" applyFont="1" applyFill="1" applyBorder="1" applyAlignment="1">
      <alignment horizontal="center" vertical="center"/>
    </xf>
    <xf numFmtId="2" fontId="11" fillId="3" borderId="13" xfId="3" applyNumberFormat="1" applyFont="1" applyFill="1" applyBorder="1" applyAlignment="1">
      <alignment horizontal="center" vertical="center" shrinkToFit="1"/>
    </xf>
    <xf numFmtId="2" fontId="11" fillId="3" borderId="20" xfId="3" applyNumberFormat="1" applyFont="1" applyFill="1" applyBorder="1" applyAlignment="1">
      <alignment horizontal="center" vertical="center"/>
    </xf>
    <xf numFmtId="2" fontId="11" fillId="3" borderId="14" xfId="3" applyNumberFormat="1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left" vertical="center" shrinkToFit="1"/>
    </xf>
    <xf numFmtId="0" fontId="12" fillId="3" borderId="3" xfId="3" applyFont="1" applyFill="1" applyBorder="1" applyAlignment="1">
      <alignment horizontal="center" vertical="center" shrinkToFit="1"/>
    </xf>
    <xf numFmtId="2" fontId="11" fillId="3" borderId="3" xfId="3" applyNumberFormat="1" applyFont="1" applyFill="1" applyBorder="1" applyAlignment="1">
      <alignment horizontal="center" vertical="center"/>
    </xf>
    <xf numFmtId="2" fontId="11" fillId="3" borderId="3" xfId="3" applyNumberFormat="1" applyFont="1" applyFill="1" applyBorder="1" applyAlignment="1">
      <alignment horizontal="center" vertical="center" shrinkToFit="1"/>
    </xf>
    <xf numFmtId="2" fontId="11" fillId="3" borderId="17" xfId="3" applyNumberFormat="1" applyFont="1" applyFill="1" applyBorder="1" applyAlignment="1">
      <alignment horizontal="center" vertical="center"/>
    </xf>
    <xf numFmtId="2" fontId="11" fillId="3" borderId="11" xfId="3" applyNumberFormat="1" applyFont="1" applyFill="1" applyBorder="1" applyAlignment="1">
      <alignment horizontal="center" vertical="center"/>
    </xf>
    <xf numFmtId="0" fontId="12" fillId="0" borderId="8" xfId="3" applyFont="1" applyBorder="1" applyAlignment="1">
      <alignment horizontal="left" vertical="center" shrinkToFit="1"/>
    </xf>
    <xf numFmtId="0" fontId="12" fillId="0" borderId="8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8" fillId="0" borderId="9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35"/>
  <sheetViews>
    <sheetView workbookViewId="0">
      <pane ySplit="3" topLeftCell="A10" activePane="bottomLeft" state="frozen"/>
      <selection pane="bottomLeft" activeCell="D20" activeCellId="14" sqref="D6 D7 D8 D9 D10 D11 D12 D13 D14 D15 D16 D17 D18 D19 D20"/>
    </sheetView>
  </sheetViews>
  <sheetFormatPr defaultColWidth="8.85546875" defaultRowHeight="30" customHeight="1"/>
  <cols>
    <col min="1" max="1" width="5.85546875" style="1" customWidth="1"/>
    <col min="2" max="2" width="33.5703125" style="1" customWidth="1"/>
    <col min="3" max="3" width="17.7109375" style="1" customWidth="1"/>
    <col min="4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8" width="11" style="1" customWidth="1"/>
    <col min="9" max="9" width="11.85546875" style="1" customWidth="1"/>
    <col min="10" max="10" width="9.42578125" style="1" customWidth="1"/>
    <col min="11" max="11" width="7.28515625" style="1" customWidth="1"/>
    <col min="12" max="12" width="15.85546875" style="1" bestFit="1" customWidth="1"/>
    <col min="13" max="13" width="13.42578125" style="1" bestFit="1" customWidth="1"/>
    <col min="14" max="16384" width="8.85546875" style="1"/>
  </cols>
  <sheetData>
    <row r="1" spans="1:12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4.95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8</v>
      </c>
      <c r="L3" s="29" t="s">
        <v>6</v>
      </c>
    </row>
    <row r="4" spans="1:12" ht="24.95" customHeight="1">
      <c r="A4" s="16">
        <v>1</v>
      </c>
      <c r="B4" s="32" t="s">
        <v>23</v>
      </c>
      <c r="C4" s="31" t="s">
        <v>27</v>
      </c>
      <c r="D4" s="18">
        <v>1803</v>
      </c>
      <c r="E4" s="11">
        <v>0</v>
      </c>
      <c r="F4" s="18">
        <v>37</v>
      </c>
      <c r="G4" s="11">
        <v>0</v>
      </c>
      <c r="H4" s="18">
        <v>0</v>
      </c>
      <c r="I4" s="18">
        <v>0</v>
      </c>
      <c r="J4" s="18">
        <v>0</v>
      </c>
      <c r="K4" s="11">
        <v>0</v>
      </c>
      <c r="L4" s="20">
        <f>SUM(D4:K4)</f>
        <v>1840</v>
      </c>
    </row>
    <row r="5" spans="1:12" ht="24.95" customHeight="1" thickBot="1">
      <c r="A5" s="16">
        <v>2</v>
      </c>
      <c r="B5" s="32" t="s">
        <v>23</v>
      </c>
      <c r="C5" s="31" t="s">
        <v>27</v>
      </c>
      <c r="D5" s="19">
        <v>2665</v>
      </c>
      <c r="E5" s="12">
        <v>0</v>
      </c>
      <c r="F5" s="19">
        <v>55</v>
      </c>
      <c r="G5" s="12">
        <v>0</v>
      </c>
      <c r="H5" s="19">
        <v>0</v>
      </c>
      <c r="I5" s="19">
        <v>0</v>
      </c>
      <c r="J5" s="19">
        <v>0</v>
      </c>
      <c r="K5" s="12">
        <v>0</v>
      </c>
      <c r="L5" s="20">
        <f t="shared" ref="L5:L20" si="0">SUM(D5:K5)</f>
        <v>2720</v>
      </c>
    </row>
    <row r="6" spans="1:12" ht="24.95" customHeight="1" thickBot="1">
      <c r="A6" s="81" t="s">
        <v>19</v>
      </c>
      <c r="B6" s="82"/>
      <c r="C6" s="83"/>
      <c r="D6" s="26">
        <f>SUM(D4:D5)</f>
        <v>4468</v>
      </c>
      <c r="E6" s="26">
        <f t="shared" ref="E6:L6" si="1">SUM(E4:E5)</f>
        <v>0</v>
      </c>
      <c r="F6" s="26">
        <f t="shared" si="1"/>
        <v>92</v>
      </c>
      <c r="G6" s="26">
        <f t="shared" si="1"/>
        <v>0</v>
      </c>
      <c r="H6" s="26">
        <f t="shared" si="1"/>
        <v>0</v>
      </c>
      <c r="I6" s="26">
        <f t="shared" si="1"/>
        <v>0</v>
      </c>
      <c r="J6" s="26">
        <f t="shared" si="1"/>
        <v>0</v>
      </c>
      <c r="K6" s="26">
        <f t="shared" si="1"/>
        <v>0</v>
      </c>
      <c r="L6" s="30">
        <f t="shared" si="1"/>
        <v>4560</v>
      </c>
    </row>
    <row r="7" spans="1:12" ht="24.95" customHeight="1">
      <c r="A7" s="16">
        <v>3</v>
      </c>
      <c r="B7" s="32" t="s">
        <v>44</v>
      </c>
      <c r="C7" s="31" t="s">
        <v>27</v>
      </c>
      <c r="D7" s="18">
        <v>6899</v>
      </c>
      <c r="E7" s="11">
        <v>0</v>
      </c>
      <c r="F7" s="18">
        <v>141</v>
      </c>
      <c r="G7" s="11">
        <v>0</v>
      </c>
      <c r="H7" s="18">
        <v>0</v>
      </c>
      <c r="I7" s="18">
        <v>0</v>
      </c>
      <c r="J7" s="18">
        <v>0</v>
      </c>
      <c r="K7" s="11">
        <v>0</v>
      </c>
      <c r="L7" s="20">
        <f t="shared" si="0"/>
        <v>7040</v>
      </c>
    </row>
    <row r="8" spans="1:12" ht="24.95" customHeight="1">
      <c r="A8" s="16">
        <v>4</v>
      </c>
      <c r="B8" s="32" t="s">
        <v>45</v>
      </c>
      <c r="C8" s="31" t="s">
        <v>27</v>
      </c>
      <c r="D8" s="18">
        <v>4410</v>
      </c>
      <c r="E8" s="11">
        <v>0</v>
      </c>
      <c r="F8" s="18">
        <v>90</v>
      </c>
      <c r="G8" s="11">
        <v>0</v>
      </c>
      <c r="H8" s="18">
        <v>0</v>
      </c>
      <c r="I8" s="18">
        <v>0</v>
      </c>
      <c r="J8" s="18">
        <v>0</v>
      </c>
      <c r="K8" s="11">
        <v>0</v>
      </c>
      <c r="L8" s="20">
        <f t="shared" si="0"/>
        <v>4500</v>
      </c>
    </row>
    <row r="9" spans="1:12" ht="24.95" customHeight="1">
      <c r="A9" s="16">
        <v>5</v>
      </c>
      <c r="B9" s="32" t="s">
        <v>46</v>
      </c>
      <c r="C9" s="31" t="s">
        <v>27</v>
      </c>
      <c r="D9" s="19">
        <v>3535</v>
      </c>
      <c r="E9" s="12">
        <v>0</v>
      </c>
      <c r="F9" s="19">
        <v>73</v>
      </c>
      <c r="G9" s="12">
        <v>0</v>
      </c>
      <c r="H9" s="19">
        <v>0</v>
      </c>
      <c r="I9" s="19">
        <v>0</v>
      </c>
      <c r="J9" s="19">
        <v>0</v>
      </c>
      <c r="K9" s="12">
        <v>0</v>
      </c>
      <c r="L9" s="20">
        <f t="shared" si="0"/>
        <v>3608</v>
      </c>
    </row>
    <row r="10" spans="1:12" ht="24.95" customHeight="1">
      <c r="A10" s="16">
        <v>6</v>
      </c>
      <c r="B10" s="34" t="s">
        <v>47</v>
      </c>
      <c r="C10" s="33" t="s">
        <v>27</v>
      </c>
      <c r="D10" s="25">
        <v>2634</v>
      </c>
      <c r="E10" s="15">
        <v>0</v>
      </c>
      <c r="F10" s="25">
        <v>54</v>
      </c>
      <c r="G10" s="15">
        <v>0</v>
      </c>
      <c r="H10" s="25">
        <v>0</v>
      </c>
      <c r="I10" s="25">
        <v>0</v>
      </c>
      <c r="J10" s="25">
        <v>0</v>
      </c>
      <c r="K10" s="15">
        <v>0</v>
      </c>
      <c r="L10" s="35">
        <f t="shared" ref="L10" si="2">SUM(D10:K10)</f>
        <v>2688</v>
      </c>
    </row>
    <row r="11" spans="1:12" ht="24.95" customHeight="1">
      <c r="A11" s="16">
        <v>7</v>
      </c>
      <c r="B11" s="44" t="s">
        <v>48</v>
      </c>
      <c r="C11" s="42" t="s">
        <v>27</v>
      </c>
      <c r="D11" s="19">
        <v>2792</v>
      </c>
      <c r="E11" s="12">
        <v>0</v>
      </c>
      <c r="F11" s="19">
        <v>57</v>
      </c>
      <c r="G11" s="12">
        <v>0</v>
      </c>
      <c r="H11" s="19">
        <v>0</v>
      </c>
      <c r="I11" s="19">
        <v>0</v>
      </c>
      <c r="J11" s="19">
        <v>0</v>
      </c>
      <c r="K11" s="12">
        <v>0</v>
      </c>
      <c r="L11" s="43">
        <f t="shared" si="0"/>
        <v>2849</v>
      </c>
    </row>
    <row r="12" spans="1:12" ht="24.95" customHeight="1">
      <c r="A12" s="16">
        <v>8</v>
      </c>
      <c r="B12" s="32" t="s">
        <v>49</v>
      </c>
      <c r="C12" s="31" t="s">
        <v>27</v>
      </c>
      <c r="D12" s="19">
        <v>70468</v>
      </c>
      <c r="E12" s="12">
        <v>0</v>
      </c>
      <c r="F12" s="19">
        <v>1439</v>
      </c>
      <c r="G12" s="12">
        <v>0</v>
      </c>
      <c r="H12" s="19">
        <v>0</v>
      </c>
      <c r="I12" s="19">
        <v>0</v>
      </c>
      <c r="J12" s="19">
        <v>0</v>
      </c>
      <c r="K12" s="12">
        <v>0</v>
      </c>
      <c r="L12" s="20">
        <f t="shared" si="0"/>
        <v>71907</v>
      </c>
    </row>
    <row r="13" spans="1:12" ht="24.95" customHeight="1">
      <c r="A13" s="16">
        <v>9</v>
      </c>
      <c r="B13" s="32" t="s">
        <v>50</v>
      </c>
      <c r="C13" s="31" t="s">
        <v>27</v>
      </c>
      <c r="D13" s="19">
        <v>15523</v>
      </c>
      <c r="E13" s="12">
        <v>0</v>
      </c>
      <c r="F13" s="19">
        <v>317</v>
      </c>
      <c r="G13" s="12">
        <v>0</v>
      </c>
      <c r="H13" s="19">
        <v>0</v>
      </c>
      <c r="I13" s="19">
        <v>0</v>
      </c>
      <c r="J13" s="19">
        <v>0</v>
      </c>
      <c r="K13" s="12">
        <v>0</v>
      </c>
      <c r="L13" s="20">
        <f t="shared" si="0"/>
        <v>15840</v>
      </c>
    </row>
    <row r="14" spans="1:12" ht="24.95" customHeight="1">
      <c r="A14" s="16">
        <v>10</v>
      </c>
      <c r="B14" s="32" t="s">
        <v>28</v>
      </c>
      <c r="C14" s="31" t="s">
        <v>27</v>
      </c>
      <c r="D14" s="19">
        <v>1509</v>
      </c>
      <c r="E14" s="12">
        <v>0</v>
      </c>
      <c r="F14" s="19">
        <v>31</v>
      </c>
      <c r="G14" s="12">
        <v>0</v>
      </c>
      <c r="H14" s="19">
        <v>0</v>
      </c>
      <c r="I14" s="19">
        <v>0</v>
      </c>
      <c r="J14" s="19">
        <v>0</v>
      </c>
      <c r="K14" s="12">
        <v>0</v>
      </c>
      <c r="L14" s="20">
        <f t="shared" si="0"/>
        <v>1540</v>
      </c>
    </row>
    <row r="15" spans="1:12" ht="24.95" customHeight="1">
      <c r="A15" s="16">
        <v>11</v>
      </c>
      <c r="B15" s="32" t="s">
        <v>30</v>
      </c>
      <c r="C15" s="31" t="s">
        <v>27</v>
      </c>
      <c r="D15" s="19">
        <v>4287</v>
      </c>
      <c r="E15" s="12">
        <v>0</v>
      </c>
      <c r="F15" s="19">
        <v>88</v>
      </c>
      <c r="G15" s="12">
        <v>0</v>
      </c>
      <c r="H15" s="19">
        <v>0</v>
      </c>
      <c r="I15" s="19">
        <v>0</v>
      </c>
      <c r="J15" s="19">
        <v>0</v>
      </c>
      <c r="K15" s="12">
        <v>0</v>
      </c>
      <c r="L15" s="20">
        <f t="shared" si="0"/>
        <v>4375</v>
      </c>
    </row>
    <row r="16" spans="1:12" ht="24.95" customHeight="1">
      <c r="A16" s="16">
        <v>12</v>
      </c>
      <c r="B16" s="32" t="s">
        <v>25</v>
      </c>
      <c r="C16" s="31" t="s">
        <v>27</v>
      </c>
      <c r="D16" s="19">
        <v>1975</v>
      </c>
      <c r="E16" s="12">
        <v>0</v>
      </c>
      <c r="F16" s="19">
        <v>41</v>
      </c>
      <c r="G16" s="12">
        <v>0</v>
      </c>
      <c r="H16" s="19">
        <v>0</v>
      </c>
      <c r="I16" s="19">
        <v>0</v>
      </c>
      <c r="J16" s="19">
        <v>0</v>
      </c>
      <c r="K16" s="12">
        <v>0</v>
      </c>
      <c r="L16" s="20">
        <f t="shared" si="0"/>
        <v>2016</v>
      </c>
    </row>
    <row r="17" spans="1:13" ht="24.95" customHeight="1">
      <c r="A17" s="16">
        <v>13</v>
      </c>
      <c r="B17" s="32" t="s">
        <v>24</v>
      </c>
      <c r="C17" s="31" t="s">
        <v>27</v>
      </c>
      <c r="D17" s="19">
        <v>2675</v>
      </c>
      <c r="E17" s="12">
        <v>0</v>
      </c>
      <c r="F17" s="19">
        <v>55</v>
      </c>
      <c r="G17" s="12">
        <v>0</v>
      </c>
      <c r="H17" s="19">
        <v>0</v>
      </c>
      <c r="I17" s="19">
        <v>0</v>
      </c>
      <c r="J17" s="19">
        <v>0</v>
      </c>
      <c r="K17" s="12">
        <v>0</v>
      </c>
      <c r="L17" s="20">
        <f t="shared" si="0"/>
        <v>2730</v>
      </c>
    </row>
    <row r="18" spans="1:13" ht="24.95" customHeight="1">
      <c r="A18" s="16">
        <v>14</v>
      </c>
      <c r="B18" s="32" t="s">
        <v>26</v>
      </c>
      <c r="C18" s="31" t="s">
        <v>27</v>
      </c>
      <c r="D18" s="19">
        <v>2739</v>
      </c>
      <c r="E18" s="12">
        <v>0</v>
      </c>
      <c r="F18" s="19">
        <v>56</v>
      </c>
      <c r="G18" s="12">
        <v>0</v>
      </c>
      <c r="H18" s="19">
        <v>0</v>
      </c>
      <c r="I18" s="19">
        <v>0</v>
      </c>
      <c r="J18" s="19">
        <v>0</v>
      </c>
      <c r="K18" s="12">
        <v>0</v>
      </c>
      <c r="L18" s="20">
        <f t="shared" si="0"/>
        <v>2795</v>
      </c>
    </row>
    <row r="19" spans="1:13" ht="24.95" customHeight="1">
      <c r="A19" s="16">
        <v>15</v>
      </c>
      <c r="B19" s="32" t="s">
        <v>29</v>
      </c>
      <c r="C19" s="31" t="s">
        <v>27</v>
      </c>
      <c r="D19" s="19">
        <v>1411</v>
      </c>
      <c r="E19" s="12">
        <v>0</v>
      </c>
      <c r="F19" s="19">
        <v>29</v>
      </c>
      <c r="G19" s="12">
        <v>0</v>
      </c>
      <c r="H19" s="19">
        <v>0</v>
      </c>
      <c r="I19" s="19">
        <v>0</v>
      </c>
      <c r="J19" s="19">
        <v>0</v>
      </c>
      <c r="K19" s="12">
        <v>0</v>
      </c>
      <c r="L19" s="20">
        <f t="shared" si="0"/>
        <v>1440</v>
      </c>
    </row>
    <row r="20" spans="1:13" ht="24.95" customHeight="1" thickBot="1">
      <c r="A20" s="16">
        <v>16</v>
      </c>
      <c r="B20" s="32" t="s">
        <v>51</v>
      </c>
      <c r="C20" s="31" t="s">
        <v>27</v>
      </c>
      <c r="D20" s="19">
        <v>8780</v>
      </c>
      <c r="E20" s="12">
        <v>0</v>
      </c>
      <c r="F20" s="19">
        <v>180</v>
      </c>
      <c r="G20" s="12">
        <v>0</v>
      </c>
      <c r="H20" s="19">
        <v>0</v>
      </c>
      <c r="I20" s="19">
        <v>0</v>
      </c>
      <c r="J20" s="19">
        <v>0</v>
      </c>
      <c r="K20" s="12">
        <v>0</v>
      </c>
      <c r="L20" s="20">
        <f t="shared" si="0"/>
        <v>8960</v>
      </c>
    </row>
    <row r="21" spans="1:13" ht="24.95" customHeight="1" thickBot="1">
      <c r="A21" s="81" t="s">
        <v>19</v>
      </c>
      <c r="B21" s="82"/>
      <c r="C21" s="83"/>
      <c r="D21" s="26">
        <f>SUM(D7:D20)</f>
        <v>129637</v>
      </c>
      <c r="E21" s="26">
        <f t="shared" ref="E21:L21" si="3">SUM(E7:E20)</f>
        <v>0</v>
      </c>
      <c r="F21" s="26">
        <f t="shared" si="3"/>
        <v>2651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30">
        <f t="shared" si="3"/>
        <v>132288</v>
      </c>
    </row>
    <row r="22" spans="1:13" ht="24.95" customHeight="1" thickBot="1">
      <c r="A22" s="81" t="s">
        <v>18</v>
      </c>
      <c r="B22" s="82"/>
      <c r="C22" s="83"/>
      <c r="D22" s="36">
        <f>SUM(D6,D21)</f>
        <v>134105</v>
      </c>
      <c r="E22" s="36">
        <f t="shared" ref="E22:L22" si="4">SUM(E6,E21)</f>
        <v>0</v>
      </c>
      <c r="F22" s="36">
        <f t="shared" si="4"/>
        <v>2743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8">
        <f t="shared" si="4"/>
        <v>136848</v>
      </c>
    </row>
    <row r="23" spans="1:13" ht="20.100000000000001" customHeight="1">
      <c r="A23" s="78" t="s">
        <v>12</v>
      </c>
      <c r="B23" s="78"/>
      <c r="C23" s="7"/>
      <c r="D23" s="14"/>
      <c r="E23" s="21"/>
      <c r="F23" s="8"/>
      <c r="G23" s="8"/>
      <c r="H23" s="8"/>
      <c r="I23" s="8"/>
      <c r="J23" s="8"/>
      <c r="K23" s="8"/>
      <c r="L23" s="8"/>
    </row>
    <row r="24" spans="1:13" ht="20.100000000000001" customHeight="1">
      <c r="A24" s="79" t="s">
        <v>13</v>
      </c>
      <c r="B24" s="79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3" ht="20.100000000000001" customHeight="1">
      <c r="A25" s="79" t="s">
        <v>11</v>
      </c>
      <c r="B25" s="79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20.100000000000001" customHeight="1">
      <c r="A26" s="79" t="s">
        <v>10</v>
      </c>
      <c r="B26" s="79"/>
      <c r="C26" s="23"/>
      <c r="D26" s="22"/>
      <c r="E26" s="22"/>
      <c r="F26" s="23"/>
      <c r="G26" s="22"/>
      <c r="H26" s="22"/>
      <c r="I26" s="22"/>
      <c r="J26" s="22"/>
      <c r="K26" s="22"/>
      <c r="L26" s="22"/>
    </row>
    <row r="27" spans="1:13" ht="23.1" customHeight="1">
      <c r="A27" s="6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3" s="2" customFormat="1" ht="20.100000000000001" customHeight="1">
      <c r="A28" s="1"/>
      <c r="B28" s="3"/>
      <c r="C28" s="24"/>
      <c r="D28" s="1"/>
      <c r="E28" s="1"/>
      <c r="F28" s="1"/>
      <c r="G28" s="1"/>
      <c r="H28" s="1"/>
      <c r="I28" s="1"/>
      <c r="J28" s="1"/>
      <c r="K28" s="1"/>
      <c r="L28" s="1"/>
      <c r="M28" s="5"/>
    </row>
    <row r="29" spans="1:13" s="2" customFormat="1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s="2" customFormat="1" ht="20.100000000000001" customHeight="1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</row>
    <row r="31" spans="1:13" s="2" customFormat="1" ht="20.10000000000000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s="2" customFormat="1" ht="14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ht="14.25"/>
    <row r="35" ht="14.25"/>
  </sheetData>
  <mergeCells count="9">
    <mergeCell ref="A26:B26"/>
    <mergeCell ref="A1:L1"/>
    <mergeCell ref="A2:L2"/>
    <mergeCell ref="A22:C22"/>
    <mergeCell ref="A23:B23"/>
    <mergeCell ref="A24:B24"/>
    <mergeCell ref="A25:B25"/>
    <mergeCell ref="A6:C6"/>
    <mergeCell ref="A21:C21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M24"/>
  <sheetViews>
    <sheetView workbookViewId="0">
      <pane ySplit="3" topLeftCell="A4" activePane="bottomLeft" state="frozen"/>
      <selection pane="bottomLeft" activeCell="H3" sqref="H3"/>
    </sheetView>
  </sheetViews>
  <sheetFormatPr defaultColWidth="8.85546875" defaultRowHeight="30" customHeight="1"/>
  <cols>
    <col min="1" max="1" width="5.85546875" style="1" customWidth="1"/>
    <col min="2" max="2" width="30.710937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9" width="12" style="1" customWidth="1"/>
    <col min="10" max="10" width="6.42578125" style="1" customWidth="1"/>
    <col min="11" max="11" width="10.85546875" style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2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3.1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21</v>
      </c>
      <c r="L3" s="29" t="s">
        <v>6</v>
      </c>
    </row>
    <row r="4" spans="1:12" ht="27" customHeight="1">
      <c r="A4" s="16">
        <v>1</v>
      </c>
      <c r="B4" s="32" t="s">
        <v>74</v>
      </c>
      <c r="C4" s="31" t="s">
        <v>75</v>
      </c>
      <c r="D4" s="18">
        <v>94153</v>
      </c>
      <c r="E4" s="11">
        <v>0</v>
      </c>
      <c r="F4" s="18">
        <v>1922</v>
      </c>
      <c r="G4" s="11">
        <v>0</v>
      </c>
      <c r="H4" s="18">
        <v>0</v>
      </c>
      <c r="I4" s="18">
        <v>0</v>
      </c>
      <c r="J4" s="18">
        <v>0</v>
      </c>
      <c r="K4" s="11">
        <v>0</v>
      </c>
      <c r="L4" s="20">
        <f t="shared" ref="L4:L10" si="0">SUM(D4:K4)</f>
        <v>96075</v>
      </c>
    </row>
    <row r="5" spans="1:12" ht="27" customHeight="1">
      <c r="A5" s="16">
        <v>2</v>
      </c>
      <c r="B5" s="32" t="s">
        <v>74</v>
      </c>
      <c r="C5" s="31" t="s">
        <v>75</v>
      </c>
      <c r="D5" s="18">
        <v>600019</v>
      </c>
      <c r="E5" s="11">
        <v>0</v>
      </c>
      <c r="F5" s="18">
        <v>12246</v>
      </c>
      <c r="G5" s="11">
        <v>0</v>
      </c>
      <c r="H5" s="18">
        <v>0</v>
      </c>
      <c r="I5" s="18">
        <v>0</v>
      </c>
      <c r="J5" s="18">
        <v>0</v>
      </c>
      <c r="K5" s="11">
        <v>0</v>
      </c>
      <c r="L5" s="20">
        <f t="shared" si="0"/>
        <v>612265</v>
      </c>
    </row>
    <row r="6" spans="1:12" ht="27" customHeight="1">
      <c r="A6" s="16">
        <v>3</v>
      </c>
      <c r="B6" s="32" t="s">
        <v>74</v>
      </c>
      <c r="C6" s="31" t="s">
        <v>75</v>
      </c>
      <c r="D6" s="18">
        <v>604118</v>
      </c>
      <c r="E6" s="11">
        <v>0</v>
      </c>
      <c r="F6" s="18">
        <v>12329</v>
      </c>
      <c r="G6" s="11">
        <v>0</v>
      </c>
      <c r="H6" s="18">
        <v>0</v>
      </c>
      <c r="I6" s="18">
        <v>0</v>
      </c>
      <c r="J6" s="18">
        <v>0</v>
      </c>
      <c r="K6" s="11">
        <v>0</v>
      </c>
      <c r="L6" s="20">
        <f t="shared" si="0"/>
        <v>616447</v>
      </c>
    </row>
    <row r="7" spans="1:12" ht="27" customHeight="1">
      <c r="A7" s="16">
        <v>4</v>
      </c>
      <c r="B7" s="32" t="s">
        <v>74</v>
      </c>
      <c r="C7" s="31" t="s">
        <v>75</v>
      </c>
      <c r="D7" s="18">
        <v>144656</v>
      </c>
      <c r="E7" s="11">
        <v>0</v>
      </c>
      <c r="F7" s="18">
        <v>2953</v>
      </c>
      <c r="G7" s="11">
        <v>0</v>
      </c>
      <c r="H7" s="18">
        <v>0</v>
      </c>
      <c r="I7" s="18">
        <v>0</v>
      </c>
      <c r="J7" s="18">
        <v>0</v>
      </c>
      <c r="K7" s="11">
        <v>0</v>
      </c>
      <c r="L7" s="20">
        <f t="shared" si="0"/>
        <v>147609</v>
      </c>
    </row>
    <row r="8" spans="1:12" ht="27" customHeight="1">
      <c r="A8" s="16">
        <v>5</v>
      </c>
      <c r="B8" s="32" t="s">
        <v>74</v>
      </c>
      <c r="C8" s="31" t="s">
        <v>75</v>
      </c>
      <c r="D8" s="18">
        <v>241244</v>
      </c>
      <c r="E8" s="11">
        <v>0</v>
      </c>
      <c r="F8" s="18">
        <v>4924</v>
      </c>
      <c r="G8" s="11">
        <v>0</v>
      </c>
      <c r="H8" s="18">
        <v>0</v>
      </c>
      <c r="I8" s="18">
        <v>0</v>
      </c>
      <c r="J8" s="18">
        <v>0</v>
      </c>
      <c r="K8" s="11">
        <v>0</v>
      </c>
      <c r="L8" s="20">
        <f t="shared" si="0"/>
        <v>246168</v>
      </c>
    </row>
    <row r="9" spans="1:12" ht="27" customHeight="1">
      <c r="A9" s="16">
        <v>6</v>
      </c>
      <c r="B9" s="32" t="s">
        <v>74</v>
      </c>
      <c r="C9" s="31" t="s">
        <v>75</v>
      </c>
      <c r="D9" s="18">
        <v>409930</v>
      </c>
      <c r="E9" s="11">
        <v>0</v>
      </c>
      <c r="F9" s="18">
        <v>8366</v>
      </c>
      <c r="G9" s="11">
        <v>0</v>
      </c>
      <c r="H9" s="18">
        <v>0</v>
      </c>
      <c r="I9" s="18">
        <v>0</v>
      </c>
      <c r="J9" s="18">
        <v>0</v>
      </c>
      <c r="K9" s="11">
        <v>0</v>
      </c>
      <c r="L9" s="20">
        <f t="shared" si="0"/>
        <v>418296</v>
      </c>
    </row>
    <row r="10" spans="1:12" ht="27" customHeight="1" thickBot="1">
      <c r="A10" s="16">
        <v>7</v>
      </c>
      <c r="B10" s="32" t="s">
        <v>74</v>
      </c>
      <c r="C10" s="31" t="s">
        <v>75</v>
      </c>
      <c r="D10" s="18">
        <v>5003537</v>
      </c>
      <c r="E10" s="11">
        <v>0</v>
      </c>
      <c r="F10" s="18">
        <v>102113</v>
      </c>
      <c r="G10" s="11">
        <v>0</v>
      </c>
      <c r="H10" s="18">
        <v>0</v>
      </c>
      <c r="I10" s="18">
        <v>0</v>
      </c>
      <c r="J10" s="18">
        <v>0</v>
      </c>
      <c r="K10" s="11">
        <v>0</v>
      </c>
      <c r="L10" s="20">
        <f t="shared" si="0"/>
        <v>5105650</v>
      </c>
    </row>
    <row r="11" spans="1:12" ht="27" customHeight="1" thickBot="1">
      <c r="A11" s="81" t="s">
        <v>18</v>
      </c>
      <c r="B11" s="82"/>
      <c r="C11" s="83"/>
      <c r="D11" s="36">
        <f>SUM(D4:D10)</f>
        <v>7097657</v>
      </c>
      <c r="E11" s="36">
        <f t="shared" ref="E11:L11" si="1">SUM(E4:E10)</f>
        <v>0</v>
      </c>
      <c r="F11" s="36">
        <f t="shared" si="1"/>
        <v>144853</v>
      </c>
      <c r="G11" s="36">
        <f t="shared" si="1"/>
        <v>0</v>
      </c>
      <c r="H11" s="36">
        <f t="shared" si="1"/>
        <v>0</v>
      </c>
      <c r="I11" s="36">
        <f t="shared" si="1"/>
        <v>0</v>
      </c>
      <c r="J11" s="36">
        <f t="shared" si="1"/>
        <v>0</v>
      </c>
      <c r="K11" s="36">
        <f t="shared" si="1"/>
        <v>0</v>
      </c>
      <c r="L11" s="36">
        <f t="shared" si="1"/>
        <v>7242510</v>
      </c>
    </row>
    <row r="12" spans="1:12" ht="23.1" customHeight="1">
      <c r="A12" s="78" t="s">
        <v>12</v>
      </c>
      <c r="B12" s="78"/>
      <c r="C12" s="7"/>
      <c r="D12" s="14"/>
      <c r="E12" s="21"/>
      <c r="F12" s="8"/>
      <c r="G12" s="8"/>
      <c r="H12" s="8"/>
      <c r="I12" s="8"/>
      <c r="J12" s="8"/>
      <c r="K12" s="8"/>
      <c r="L12" s="8"/>
    </row>
    <row r="13" spans="1:12" ht="23.1" customHeight="1">
      <c r="A13" s="79" t="s">
        <v>13</v>
      </c>
      <c r="B13" s="79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23.1" customHeight="1">
      <c r="A14" s="79" t="s">
        <v>11</v>
      </c>
      <c r="B14" s="79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23.1" customHeight="1">
      <c r="A15" s="79" t="s">
        <v>10</v>
      </c>
      <c r="B15" s="79"/>
      <c r="C15" s="23"/>
      <c r="D15" s="22"/>
      <c r="E15" s="22"/>
      <c r="F15" s="23"/>
      <c r="G15" s="22"/>
      <c r="H15" s="22"/>
      <c r="I15" s="22"/>
      <c r="J15" s="22"/>
      <c r="K15" s="22"/>
      <c r="L15" s="22"/>
    </row>
    <row r="16" spans="1:12" ht="23.1" customHeight="1">
      <c r="A16" s="6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3" s="2" customFormat="1" ht="20.100000000000001" customHeight="1">
      <c r="A17" s="1"/>
      <c r="B17" s="3"/>
      <c r="C17" s="24"/>
      <c r="D17" s="1"/>
      <c r="E17" s="1"/>
      <c r="F17" s="1"/>
      <c r="G17" s="1"/>
      <c r="H17" s="1"/>
      <c r="I17" s="1"/>
      <c r="J17" s="1"/>
      <c r="K17" s="1"/>
      <c r="L17" s="1"/>
      <c r="M17" s="5"/>
    </row>
    <row r="18" spans="1:13" s="2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s="2" customFormat="1" ht="20.100000000000001" customHeight="1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</row>
    <row r="20" spans="1:13" s="2" customFormat="1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s="2" customFormat="1" ht="14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4.25"/>
    <row r="24" spans="1:13" ht="14.25"/>
  </sheetData>
  <mergeCells count="7">
    <mergeCell ref="A13:B13"/>
    <mergeCell ref="A14:B14"/>
    <mergeCell ref="A15:B15"/>
    <mergeCell ref="A1:L1"/>
    <mergeCell ref="A2:L2"/>
    <mergeCell ref="A11:C11"/>
    <mergeCell ref="A12:B12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M21"/>
  <sheetViews>
    <sheetView workbookViewId="0">
      <pane ySplit="3" topLeftCell="A4" activePane="bottomLeft" state="frozen"/>
      <selection pane="bottomLeft" activeCell="H16" sqref="H16"/>
    </sheetView>
  </sheetViews>
  <sheetFormatPr defaultColWidth="8.85546875" defaultRowHeight="30" customHeight="1"/>
  <cols>
    <col min="1" max="1" width="5.85546875" style="1" customWidth="1"/>
    <col min="2" max="2" width="42.28515625" style="1" customWidth="1"/>
    <col min="3" max="3" width="16.7109375" style="1" customWidth="1"/>
    <col min="4" max="4" width="14.7109375" style="1" customWidth="1"/>
    <col min="5" max="5" width="12.5703125" style="1" customWidth="1"/>
    <col min="6" max="6" width="13.5703125" style="1" bestFit="1" customWidth="1"/>
    <col min="7" max="7" width="6.28515625" style="1" customWidth="1"/>
    <col min="8" max="8" width="13.42578125" style="1" customWidth="1"/>
    <col min="9" max="9" width="8.140625" style="1" customWidth="1"/>
    <col min="10" max="10" width="6.140625" style="1" bestFit="1" customWidth="1"/>
    <col min="11" max="11" width="10.7109375" style="1" bestFit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43.5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54" t="s">
        <v>79</v>
      </c>
      <c r="I3" s="55" t="s">
        <v>4</v>
      </c>
      <c r="J3" s="13" t="s">
        <v>5</v>
      </c>
      <c r="K3" s="28" t="s">
        <v>8</v>
      </c>
      <c r="L3" s="29" t="s">
        <v>6</v>
      </c>
    </row>
    <row r="4" spans="1:13" ht="30.75" customHeight="1">
      <c r="A4" s="16">
        <v>1</v>
      </c>
      <c r="B4" s="32" t="s">
        <v>78</v>
      </c>
      <c r="C4" s="31" t="s">
        <v>77</v>
      </c>
      <c r="D4" s="18">
        <v>4223059</v>
      </c>
      <c r="E4" s="11">
        <v>88389</v>
      </c>
      <c r="F4" s="18">
        <v>98996</v>
      </c>
      <c r="G4" s="11">
        <v>0</v>
      </c>
      <c r="H4" s="18">
        <v>0</v>
      </c>
      <c r="I4" s="18">
        <v>0</v>
      </c>
      <c r="J4" s="18">
        <v>0</v>
      </c>
      <c r="K4" s="18">
        <v>9000</v>
      </c>
      <c r="L4" s="20">
        <f>SUM(D4:K4)</f>
        <v>4419444</v>
      </c>
    </row>
    <row r="5" spans="1:13" ht="30" customHeight="1">
      <c r="A5" s="16">
        <v>2</v>
      </c>
      <c r="B5" s="32" t="s">
        <v>80</v>
      </c>
      <c r="C5" s="31" t="s">
        <v>77</v>
      </c>
      <c r="D5" s="18">
        <v>5667001</v>
      </c>
      <c r="E5" s="11">
        <v>118546</v>
      </c>
      <c r="F5" s="18">
        <v>132772</v>
      </c>
      <c r="G5" s="11">
        <v>0</v>
      </c>
      <c r="H5" s="18">
        <v>0</v>
      </c>
      <c r="I5" s="18">
        <v>0</v>
      </c>
      <c r="J5" s="18">
        <v>0</v>
      </c>
      <c r="K5" s="18">
        <v>9000</v>
      </c>
      <c r="L5" s="20">
        <f>SUM(D5:K5)</f>
        <v>5927319</v>
      </c>
    </row>
    <row r="6" spans="1:13" ht="30" customHeight="1">
      <c r="A6" s="16">
        <v>3</v>
      </c>
      <c r="B6" s="32" t="s">
        <v>76</v>
      </c>
      <c r="C6" s="31" t="s">
        <v>77</v>
      </c>
      <c r="D6" s="18">
        <v>5379010</v>
      </c>
      <c r="E6" s="11">
        <v>119194</v>
      </c>
      <c r="F6" s="18">
        <v>133496</v>
      </c>
      <c r="G6" s="11">
        <v>0</v>
      </c>
      <c r="H6" s="18">
        <v>297984</v>
      </c>
      <c r="I6" s="18">
        <v>0</v>
      </c>
      <c r="J6" s="18">
        <v>0</v>
      </c>
      <c r="K6" s="18">
        <v>30000</v>
      </c>
      <c r="L6" s="20">
        <f>SUM(D6:K6)</f>
        <v>5959684</v>
      </c>
    </row>
    <row r="7" spans="1:13" ht="30" customHeight="1" thickBot="1">
      <c r="A7" s="16">
        <v>4</v>
      </c>
      <c r="B7" s="32" t="s">
        <v>81</v>
      </c>
      <c r="C7" s="31" t="s">
        <v>77</v>
      </c>
      <c r="D7" s="18">
        <v>5668350</v>
      </c>
      <c r="E7" s="11">
        <v>118387</v>
      </c>
      <c r="F7" s="18">
        <v>132593</v>
      </c>
      <c r="G7" s="11">
        <v>0</v>
      </c>
      <c r="H7" s="18">
        <v>0</v>
      </c>
      <c r="I7" s="18">
        <v>0</v>
      </c>
      <c r="J7" s="18">
        <v>0</v>
      </c>
      <c r="K7" s="18">
        <v>0</v>
      </c>
      <c r="L7" s="20">
        <f>SUM(D7:K7)</f>
        <v>5919330</v>
      </c>
    </row>
    <row r="8" spans="1:13" ht="30" customHeight="1" thickBot="1">
      <c r="A8" s="81" t="s">
        <v>22</v>
      </c>
      <c r="B8" s="82"/>
      <c r="C8" s="83"/>
      <c r="D8" s="26">
        <f>SUM(D4:D7)</f>
        <v>20937420</v>
      </c>
      <c r="E8" s="26">
        <f t="shared" ref="E8:L8" si="0">SUM(E4:E7)</f>
        <v>444516</v>
      </c>
      <c r="F8" s="26">
        <f t="shared" si="0"/>
        <v>497857</v>
      </c>
      <c r="G8" s="26">
        <f t="shared" si="0"/>
        <v>0</v>
      </c>
      <c r="H8" s="26">
        <f t="shared" si="0"/>
        <v>297984</v>
      </c>
      <c r="I8" s="26">
        <f t="shared" si="0"/>
        <v>0</v>
      </c>
      <c r="J8" s="26">
        <f t="shared" si="0"/>
        <v>0</v>
      </c>
      <c r="K8" s="26">
        <f t="shared" si="0"/>
        <v>48000</v>
      </c>
      <c r="L8" s="26">
        <f t="shared" si="0"/>
        <v>22225777</v>
      </c>
    </row>
    <row r="9" spans="1:13" ht="23.1" customHeight="1">
      <c r="A9" s="78" t="s">
        <v>12</v>
      </c>
      <c r="B9" s="78"/>
      <c r="C9" s="7"/>
      <c r="D9" s="14"/>
      <c r="E9" s="21"/>
      <c r="F9" s="8"/>
      <c r="G9" s="8"/>
      <c r="H9" s="8"/>
      <c r="I9" s="8"/>
      <c r="J9" s="8"/>
      <c r="K9" s="8"/>
      <c r="L9" s="8"/>
    </row>
    <row r="10" spans="1:13" ht="23.1" customHeight="1">
      <c r="A10" s="79" t="s">
        <v>13</v>
      </c>
      <c r="B10" s="79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3" ht="23.1" customHeight="1">
      <c r="A11" s="79" t="s">
        <v>11</v>
      </c>
      <c r="B11" s="79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3" ht="23.1" customHeight="1">
      <c r="A12" s="79" t="s">
        <v>10</v>
      </c>
      <c r="B12" s="79"/>
      <c r="C12" s="23"/>
      <c r="D12" s="22"/>
      <c r="E12" s="22"/>
      <c r="F12" s="23"/>
      <c r="G12" s="22"/>
      <c r="H12" s="22"/>
      <c r="I12" s="22"/>
      <c r="J12" s="22"/>
      <c r="K12" s="22"/>
      <c r="L12" s="22"/>
    </row>
    <row r="13" spans="1:13" ht="23.1" customHeight="1">
      <c r="A13" s="6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s="2" customFormat="1" ht="20.100000000000001" customHeight="1">
      <c r="A14" s="1"/>
      <c r="B14" s="3"/>
      <c r="C14" s="24"/>
      <c r="D14" s="1"/>
      <c r="E14" s="1"/>
      <c r="F14" s="1"/>
      <c r="G14" s="1"/>
      <c r="H14" s="1"/>
      <c r="I14" s="1"/>
      <c r="J14" s="1"/>
      <c r="K14" s="1"/>
      <c r="L14" s="1"/>
      <c r="M14" s="5"/>
    </row>
    <row r="15" spans="1:13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s="2" customFormat="1" ht="20.100000000000001" customHeight="1">
      <c r="A16" s="1"/>
      <c r="B16" s="1"/>
      <c r="C16" s="1"/>
      <c r="D16" s="4"/>
      <c r="E16" s="1"/>
      <c r="F16" s="1"/>
      <c r="G16" s="1"/>
      <c r="H16" s="1"/>
      <c r="I16" s="1"/>
      <c r="J16" s="1"/>
      <c r="K16" s="1"/>
      <c r="L16" s="1"/>
    </row>
    <row r="17" spans="1:12" s="2" customFormat="1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2" customFormat="1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/>
    <row r="21" spans="1:12" ht="14.25"/>
  </sheetData>
  <mergeCells count="7">
    <mergeCell ref="A12:B12"/>
    <mergeCell ref="A1:L1"/>
    <mergeCell ref="A2:L2"/>
    <mergeCell ref="A8:C8"/>
    <mergeCell ref="A9:B9"/>
    <mergeCell ref="A10:B10"/>
    <mergeCell ref="A11:B11"/>
  </mergeCells>
  <printOptions horizontalCentered="1"/>
  <pageMargins left="0.8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0"/>
  <sheetViews>
    <sheetView workbookViewId="0">
      <pane ySplit="3" topLeftCell="A4" activePane="bottomLeft" state="frozen"/>
      <selection pane="bottomLeft" activeCell="B11" sqref="B11:M13"/>
    </sheetView>
  </sheetViews>
  <sheetFormatPr defaultColWidth="8.85546875" defaultRowHeight="30" customHeight="1"/>
  <cols>
    <col min="1" max="1" width="5.85546875" style="1" customWidth="1"/>
    <col min="2" max="2" width="32" style="1" customWidth="1"/>
    <col min="3" max="3" width="16.7109375" style="1" customWidth="1"/>
    <col min="4" max="4" width="14.7109375" style="1" customWidth="1"/>
    <col min="5" max="5" width="12.5703125" style="1" customWidth="1"/>
    <col min="6" max="6" width="13.5703125" style="1" bestFit="1" customWidth="1"/>
    <col min="7" max="7" width="12.140625" style="1" bestFit="1" customWidth="1"/>
    <col min="8" max="8" width="9.85546875" style="1" bestFit="1" customWidth="1"/>
    <col min="9" max="9" width="12.140625" style="1" bestFit="1" customWidth="1"/>
    <col min="10" max="10" width="7.28515625" style="1" customWidth="1"/>
    <col min="11" max="11" width="8" style="1" bestFit="1" customWidth="1"/>
    <col min="12" max="12" width="9.42578125" style="1" bestFit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5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55" t="s">
        <v>4</v>
      </c>
      <c r="J3" s="13" t="s">
        <v>5</v>
      </c>
      <c r="K3" s="28" t="s">
        <v>8</v>
      </c>
      <c r="L3" s="48" t="s">
        <v>21</v>
      </c>
      <c r="M3" s="29" t="s">
        <v>6</v>
      </c>
    </row>
    <row r="4" spans="1:13" ht="30" customHeight="1">
      <c r="A4" s="16">
        <v>1</v>
      </c>
      <c r="B4" s="32" t="s">
        <v>92</v>
      </c>
      <c r="C4" s="31" t="s">
        <v>43</v>
      </c>
      <c r="D4" s="18">
        <v>929370</v>
      </c>
      <c r="E4" s="11">
        <v>20038</v>
      </c>
      <c r="F4" s="18">
        <v>22443</v>
      </c>
      <c r="G4" s="11">
        <v>20038</v>
      </c>
      <c r="H4" s="18">
        <v>0</v>
      </c>
      <c r="I4" s="18">
        <v>10019</v>
      </c>
      <c r="J4" s="18">
        <v>0</v>
      </c>
      <c r="K4" s="18">
        <v>0</v>
      </c>
      <c r="L4" s="58">
        <v>0</v>
      </c>
      <c r="M4" s="20">
        <f>SUM(D4:L4)</f>
        <v>1001908</v>
      </c>
    </row>
    <row r="5" spans="1:13" ht="30" customHeight="1" thickBot="1">
      <c r="A5" s="37">
        <v>2</v>
      </c>
      <c r="B5" s="60" t="s">
        <v>92</v>
      </c>
      <c r="C5" s="61" t="s">
        <v>120</v>
      </c>
      <c r="D5" s="62">
        <v>1302892</v>
      </c>
      <c r="E5" s="63">
        <v>28134</v>
      </c>
      <c r="F5" s="62">
        <v>31510</v>
      </c>
      <c r="G5" s="63">
        <v>28134</v>
      </c>
      <c r="H5" s="62">
        <v>0</v>
      </c>
      <c r="I5" s="62">
        <v>14067</v>
      </c>
      <c r="J5" s="62">
        <v>0</v>
      </c>
      <c r="K5" s="62">
        <v>0</v>
      </c>
      <c r="L5" s="64">
        <v>1955</v>
      </c>
      <c r="M5" s="65">
        <f>SUM(D5:L5)</f>
        <v>1406692</v>
      </c>
    </row>
    <row r="6" spans="1:13" ht="30" customHeight="1" thickBot="1">
      <c r="A6" s="81" t="s">
        <v>20</v>
      </c>
      <c r="B6" s="82"/>
      <c r="C6" s="83"/>
      <c r="D6" s="26">
        <f>SUM(D4:D5)</f>
        <v>2232262</v>
      </c>
      <c r="E6" s="26">
        <f t="shared" ref="E6:M6" si="0">SUM(E4:E5)</f>
        <v>48172</v>
      </c>
      <c r="F6" s="26">
        <f t="shared" si="0"/>
        <v>53953</v>
      </c>
      <c r="G6" s="26">
        <f t="shared" si="0"/>
        <v>48172</v>
      </c>
      <c r="H6" s="26">
        <f t="shared" si="0"/>
        <v>0</v>
      </c>
      <c r="I6" s="26">
        <f t="shared" si="0"/>
        <v>24086</v>
      </c>
      <c r="J6" s="26">
        <f t="shared" si="0"/>
        <v>0</v>
      </c>
      <c r="K6" s="26">
        <f t="shared" si="0"/>
        <v>0</v>
      </c>
      <c r="L6" s="26">
        <f t="shared" si="0"/>
        <v>1955</v>
      </c>
      <c r="M6" s="30">
        <f t="shared" si="0"/>
        <v>2408600</v>
      </c>
    </row>
    <row r="7" spans="1:13" ht="30" customHeight="1">
      <c r="A7" s="16">
        <v>3</v>
      </c>
      <c r="B7" s="32" t="s">
        <v>86</v>
      </c>
      <c r="C7" s="31" t="s">
        <v>87</v>
      </c>
      <c r="D7" s="18">
        <v>2805810</v>
      </c>
      <c r="E7" s="11">
        <v>0</v>
      </c>
      <c r="F7" s="18">
        <v>64290</v>
      </c>
      <c r="G7" s="11">
        <v>0</v>
      </c>
      <c r="H7" s="18">
        <v>0</v>
      </c>
      <c r="I7" s="18">
        <v>0</v>
      </c>
      <c r="J7" s="18">
        <v>0</v>
      </c>
      <c r="K7" s="18">
        <v>0</v>
      </c>
      <c r="L7" s="58">
        <v>0</v>
      </c>
      <c r="M7" s="20">
        <f>SUM(D7:L7)</f>
        <v>2870100</v>
      </c>
    </row>
    <row r="8" spans="1:13" ht="30" customHeight="1" thickBot="1">
      <c r="A8" s="16">
        <v>4</v>
      </c>
      <c r="B8" s="32" t="s">
        <v>86</v>
      </c>
      <c r="C8" s="31" t="s">
        <v>121</v>
      </c>
      <c r="D8" s="40">
        <v>535754</v>
      </c>
      <c r="E8" s="41">
        <v>16961</v>
      </c>
      <c r="F8" s="40">
        <v>12665</v>
      </c>
      <c r="G8" s="41">
        <v>0</v>
      </c>
      <c r="H8" s="40">
        <v>0</v>
      </c>
      <c r="I8" s="40">
        <v>0</v>
      </c>
      <c r="J8" s="40">
        <v>0</v>
      </c>
      <c r="K8" s="40">
        <v>0</v>
      </c>
      <c r="L8" s="59">
        <v>0</v>
      </c>
      <c r="M8" s="35">
        <f>SUM(D8:L8)</f>
        <v>565380</v>
      </c>
    </row>
    <row r="9" spans="1:13" ht="30" customHeight="1" thickBot="1">
      <c r="A9" s="81" t="s">
        <v>20</v>
      </c>
      <c r="B9" s="82"/>
      <c r="C9" s="83"/>
      <c r="D9" s="36">
        <f>SUM(D7:D8)</f>
        <v>3341564</v>
      </c>
      <c r="E9" s="26">
        <f t="shared" ref="E9:M9" si="1">SUM(E7:E8)</f>
        <v>16961</v>
      </c>
      <c r="F9" s="26">
        <f t="shared" si="1"/>
        <v>76955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30">
        <f t="shared" si="1"/>
        <v>3435480</v>
      </c>
    </row>
    <row r="10" spans="1:13" ht="30" customHeight="1">
      <c r="A10" s="16">
        <v>5</v>
      </c>
      <c r="B10" s="32" t="s">
        <v>122</v>
      </c>
      <c r="C10" s="31" t="s">
        <v>123</v>
      </c>
      <c r="D10" s="18">
        <v>2353644</v>
      </c>
      <c r="E10" s="11">
        <v>49676</v>
      </c>
      <c r="F10" s="18">
        <v>55637</v>
      </c>
      <c r="G10" s="11">
        <v>0</v>
      </c>
      <c r="H10" s="18">
        <v>0</v>
      </c>
      <c r="I10" s="18">
        <v>24838</v>
      </c>
      <c r="J10" s="18">
        <v>0</v>
      </c>
      <c r="K10" s="18">
        <v>0</v>
      </c>
      <c r="L10" s="58">
        <v>0</v>
      </c>
      <c r="M10" s="20">
        <f>SUM(D10:L10)</f>
        <v>2483795</v>
      </c>
    </row>
    <row r="11" spans="1:13" ht="30" customHeight="1">
      <c r="A11" s="16">
        <v>6</v>
      </c>
      <c r="B11" s="66" t="s">
        <v>124</v>
      </c>
      <c r="C11" s="67" t="s">
        <v>125</v>
      </c>
      <c r="D11" s="68">
        <v>624160</v>
      </c>
      <c r="E11" s="69">
        <v>13458</v>
      </c>
      <c r="F11" s="68">
        <v>15072</v>
      </c>
      <c r="G11" s="69">
        <v>13458</v>
      </c>
      <c r="H11" s="68">
        <v>0</v>
      </c>
      <c r="I11" s="68">
        <v>6729</v>
      </c>
      <c r="J11" s="68">
        <v>0</v>
      </c>
      <c r="K11" s="68">
        <v>0</v>
      </c>
      <c r="L11" s="70">
        <v>0</v>
      </c>
      <c r="M11" s="71">
        <f>SUM(D11:L11)</f>
        <v>672877</v>
      </c>
    </row>
    <row r="12" spans="1:13" ht="30" customHeight="1">
      <c r="A12" s="16">
        <v>7</v>
      </c>
      <c r="B12" s="66" t="s">
        <v>103</v>
      </c>
      <c r="C12" s="67" t="s">
        <v>42</v>
      </c>
      <c r="D12" s="68">
        <v>1155196</v>
      </c>
      <c r="E12" s="69">
        <v>25028</v>
      </c>
      <c r="F12" s="68">
        <v>28032</v>
      </c>
      <c r="G12" s="69">
        <v>25028</v>
      </c>
      <c r="H12" s="68">
        <v>0</v>
      </c>
      <c r="I12" s="68">
        <v>12514</v>
      </c>
      <c r="J12" s="68">
        <v>0</v>
      </c>
      <c r="K12" s="68">
        <v>0</v>
      </c>
      <c r="L12" s="70">
        <v>5610</v>
      </c>
      <c r="M12" s="71">
        <f>SUM(D12:L12)</f>
        <v>1251408</v>
      </c>
    </row>
    <row r="13" spans="1:13" ht="30" customHeight="1">
      <c r="A13" s="16">
        <v>8</v>
      </c>
      <c r="B13" s="66" t="s">
        <v>82</v>
      </c>
      <c r="C13" s="67" t="s">
        <v>83</v>
      </c>
      <c r="D13" s="68">
        <v>782367</v>
      </c>
      <c r="E13" s="69">
        <v>17052</v>
      </c>
      <c r="F13" s="68">
        <v>19099</v>
      </c>
      <c r="G13" s="69">
        <v>17052</v>
      </c>
      <c r="H13" s="68">
        <v>8526</v>
      </c>
      <c r="I13" s="68">
        <v>8526</v>
      </c>
      <c r="J13" s="68">
        <v>0</v>
      </c>
      <c r="K13" s="68">
        <v>0</v>
      </c>
      <c r="L13" s="70">
        <v>0</v>
      </c>
      <c r="M13" s="71">
        <f>SUM(D13:L13)</f>
        <v>852622</v>
      </c>
    </row>
    <row r="14" spans="1:13" ht="30" customHeight="1">
      <c r="A14" s="16">
        <v>9</v>
      </c>
      <c r="B14" s="32" t="s">
        <v>84</v>
      </c>
      <c r="C14" s="31" t="s">
        <v>85</v>
      </c>
      <c r="D14" s="18">
        <v>705488</v>
      </c>
      <c r="E14" s="11">
        <v>22335</v>
      </c>
      <c r="F14" s="18">
        <v>16677</v>
      </c>
      <c r="G14" s="11">
        <v>0</v>
      </c>
      <c r="H14" s="18">
        <v>0</v>
      </c>
      <c r="I14" s="18">
        <v>0</v>
      </c>
      <c r="J14" s="18">
        <v>0</v>
      </c>
      <c r="K14" s="18">
        <v>0</v>
      </c>
      <c r="L14" s="58">
        <v>0</v>
      </c>
      <c r="M14" s="20">
        <f>SUM(D14:L14)</f>
        <v>744500</v>
      </c>
    </row>
    <row r="15" spans="1:13" ht="30" customHeight="1" thickBot="1">
      <c r="A15" s="37"/>
      <c r="B15" s="34"/>
      <c r="C15" s="33"/>
      <c r="D15" s="40"/>
      <c r="E15" s="41"/>
      <c r="F15" s="40"/>
      <c r="G15" s="41"/>
      <c r="H15" s="40"/>
      <c r="I15" s="40"/>
      <c r="J15" s="40"/>
      <c r="K15" s="40"/>
      <c r="L15" s="59"/>
      <c r="M15" s="35"/>
    </row>
    <row r="16" spans="1:13" ht="30" customHeight="1" thickBot="1">
      <c r="A16" s="81" t="s">
        <v>19</v>
      </c>
      <c r="B16" s="82"/>
      <c r="C16" s="83"/>
      <c r="D16" s="36">
        <f>SUM(D10:D15)</f>
        <v>5620855</v>
      </c>
      <c r="E16" s="26">
        <f t="shared" ref="E16:M16" si="2">SUM(E10:E15)</f>
        <v>127549</v>
      </c>
      <c r="F16" s="26">
        <f t="shared" si="2"/>
        <v>134517</v>
      </c>
      <c r="G16" s="26">
        <f t="shared" si="2"/>
        <v>55538</v>
      </c>
      <c r="H16" s="26">
        <f t="shared" si="2"/>
        <v>8526</v>
      </c>
      <c r="I16" s="26">
        <f t="shared" si="2"/>
        <v>52607</v>
      </c>
      <c r="J16" s="26">
        <f t="shared" si="2"/>
        <v>0</v>
      </c>
      <c r="K16" s="26">
        <f t="shared" si="2"/>
        <v>0</v>
      </c>
      <c r="L16" s="26">
        <f t="shared" si="2"/>
        <v>5610</v>
      </c>
      <c r="M16" s="30">
        <f t="shared" si="2"/>
        <v>6005202</v>
      </c>
    </row>
    <row r="17" spans="1:14" ht="30" customHeight="1" thickBot="1">
      <c r="A17" s="81" t="s">
        <v>22</v>
      </c>
      <c r="B17" s="82"/>
      <c r="C17" s="83"/>
      <c r="D17" s="26">
        <f>SUM(D6,D9,D16)</f>
        <v>11194681</v>
      </c>
      <c r="E17" s="26">
        <f t="shared" ref="E17:M17" si="3">SUM(E6,E9,E16)</f>
        <v>192682</v>
      </c>
      <c r="F17" s="26">
        <f t="shared" si="3"/>
        <v>265425</v>
      </c>
      <c r="G17" s="26">
        <f t="shared" si="3"/>
        <v>103710</v>
      </c>
      <c r="H17" s="26">
        <f t="shared" si="3"/>
        <v>8526</v>
      </c>
      <c r="I17" s="26">
        <f t="shared" si="3"/>
        <v>76693</v>
      </c>
      <c r="J17" s="26">
        <f t="shared" si="3"/>
        <v>0</v>
      </c>
      <c r="K17" s="26">
        <f t="shared" si="3"/>
        <v>0</v>
      </c>
      <c r="L17" s="26">
        <f t="shared" si="3"/>
        <v>7565</v>
      </c>
      <c r="M17" s="30">
        <f t="shared" si="3"/>
        <v>11849282</v>
      </c>
    </row>
    <row r="18" spans="1:14" ht="23.1" customHeight="1">
      <c r="A18" s="78" t="s">
        <v>12</v>
      </c>
      <c r="B18" s="78"/>
      <c r="C18" s="7"/>
      <c r="D18" s="14"/>
      <c r="E18" s="21"/>
      <c r="F18" s="8"/>
      <c r="G18" s="8"/>
      <c r="H18" s="8"/>
      <c r="I18" s="8"/>
      <c r="J18" s="8"/>
      <c r="K18" s="8"/>
      <c r="L18" s="8"/>
      <c r="M18" s="8"/>
    </row>
    <row r="19" spans="1:14" ht="23.1" customHeight="1">
      <c r="A19" s="79" t="s">
        <v>13</v>
      </c>
      <c r="B19" s="7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4" ht="23.1" customHeight="1">
      <c r="A20" s="79" t="s">
        <v>11</v>
      </c>
      <c r="B20" s="7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4" ht="23.1" customHeight="1">
      <c r="A21" s="79" t="s">
        <v>10</v>
      </c>
      <c r="B21" s="79"/>
      <c r="C21" s="23"/>
      <c r="D21" s="22"/>
      <c r="E21" s="22"/>
      <c r="F21" s="23"/>
      <c r="G21" s="22"/>
      <c r="H21" s="22"/>
      <c r="I21" s="22"/>
      <c r="J21" s="22"/>
      <c r="K21" s="22"/>
      <c r="L21" s="22"/>
      <c r="M21" s="22"/>
    </row>
    <row r="22" spans="1:14" ht="23.1" customHeight="1">
      <c r="A22" s="6"/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s="2" customFormat="1" ht="20.100000000000001" customHeight="1">
      <c r="A23" s="1"/>
      <c r="B23" s="3"/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</row>
    <row r="24" spans="1:14" s="2" customFormat="1" ht="20.10000000000000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s="2" customFormat="1" ht="20.100000000000001" customHeight="1">
      <c r="A25" s="1"/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4" s="2" customFormat="1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s="2" customFormat="1" ht="14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14.25"/>
    <row r="30" spans="1:14" ht="14.25"/>
  </sheetData>
  <mergeCells count="10">
    <mergeCell ref="A21:B21"/>
    <mergeCell ref="A1:M1"/>
    <mergeCell ref="A2:M2"/>
    <mergeCell ref="A17:C17"/>
    <mergeCell ref="A18:B18"/>
    <mergeCell ref="A19:B19"/>
    <mergeCell ref="A20:B20"/>
    <mergeCell ref="A6:C6"/>
    <mergeCell ref="A9:C9"/>
    <mergeCell ref="A16:C16"/>
  </mergeCells>
  <printOptions horizontalCentered="1"/>
  <pageMargins left="0.8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N67"/>
  <sheetViews>
    <sheetView view="pageBreakPreview" zoomScaleSheetLayoutView="100" workbookViewId="0">
      <pane ySplit="3" topLeftCell="A46" activePane="bottomLeft" state="frozen"/>
      <selection pane="bottomLeft" activeCell="D52" activeCellId="11" sqref="D16 D22 D29 D40 D43 D46 D47 D48 D49 D50 D51 D52"/>
    </sheetView>
  </sheetViews>
  <sheetFormatPr defaultColWidth="8.85546875" defaultRowHeight="30" customHeight="1"/>
  <cols>
    <col min="1" max="1" width="5.85546875" style="1" customWidth="1"/>
    <col min="2" max="2" width="29.42578125" style="1" customWidth="1"/>
    <col min="3" max="3" width="14.7109375" style="1" customWidth="1"/>
    <col min="4" max="4" width="14.85546875" style="1" bestFit="1" customWidth="1"/>
    <col min="5" max="5" width="12.5703125" style="1" customWidth="1"/>
    <col min="6" max="6" width="14.140625" style="1" bestFit="1" customWidth="1"/>
    <col min="7" max="7" width="11" style="1" customWidth="1"/>
    <col min="8" max="8" width="10.85546875" style="1" bestFit="1" customWidth="1"/>
    <col min="9" max="9" width="11.140625" style="1" customWidth="1"/>
    <col min="10" max="10" width="11" style="1" customWidth="1"/>
    <col min="11" max="11" width="10.7109375" style="1" customWidth="1"/>
    <col min="12" max="12" width="9.5703125" style="1" bestFit="1" customWidth="1"/>
    <col min="13" max="13" width="15.85546875" style="1" bestFit="1" customWidth="1"/>
    <col min="14" max="14" width="13.42578125" style="1" bestFit="1" customWidth="1"/>
    <col min="15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9.25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55" t="s">
        <v>4</v>
      </c>
      <c r="J3" s="54" t="s">
        <v>119</v>
      </c>
      <c r="K3" s="13" t="s">
        <v>8</v>
      </c>
      <c r="L3" s="28" t="s">
        <v>21</v>
      </c>
      <c r="M3" s="29" t="s">
        <v>6</v>
      </c>
    </row>
    <row r="4" spans="1:13" ht="27" customHeight="1">
      <c r="A4" s="16">
        <v>1</v>
      </c>
      <c r="B4" s="32" t="s">
        <v>88</v>
      </c>
      <c r="C4" s="31" t="s">
        <v>89</v>
      </c>
      <c r="D4" s="18">
        <v>311917</v>
      </c>
      <c r="E4" s="11">
        <v>0</v>
      </c>
      <c r="F4" s="18">
        <v>7147</v>
      </c>
      <c r="G4" s="11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20">
        <f t="shared" ref="M4:M15" si="0">SUM(D4:L4)</f>
        <v>319064</v>
      </c>
    </row>
    <row r="5" spans="1:13" ht="27" customHeight="1">
      <c r="A5" s="16">
        <v>2</v>
      </c>
      <c r="B5" s="32" t="s">
        <v>88</v>
      </c>
      <c r="C5" s="31" t="s">
        <v>89</v>
      </c>
      <c r="D5" s="18">
        <v>290607</v>
      </c>
      <c r="E5" s="11">
        <v>0</v>
      </c>
      <c r="F5" s="18">
        <v>6659</v>
      </c>
      <c r="G5" s="11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20">
        <f t="shared" si="0"/>
        <v>297266</v>
      </c>
    </row>
    <row r="6" spans="1:13" ht="27" customHeight="1">
      <c r="A6" s="16">
        <v>3</v>
      </c>
      <c r="B6" s="32" t="s">
        <v>88</v>
      </c>
      <c r="C6" s="31" t="s">
        <v>89</v>
      </c>
      <c r="D6" s="18">
        <v>297064</v>
      </c>
      <c r="E6" s="11">
        <v>0</v>
      </c>
      <c r="F6" s="18">
        <v>6807</v>
      </c>
      <c r="G6" s="11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20">
        <f t="shared" si="0"/>
        <v>303871</v>
      </c>
    </row>
    <row r="7" spans="1:13" ht="27" customHeight="1">
      <c r="A7" s="16">
        <v>4</v>
      </c>
      <c r="B7" s="32" t="s">
        <v>88</v>
      </c>
      <c r="C7" s="31" t="s">
        <v>89</v>
      </c>
      <c r="D7" s="18">
        <v>284149</v>
      </c>
      <c r="E7" s="11">
        <v>0</v>
      </c>
      <c r="F7" s="18">
        <v>6511</v>
      </c>
      <c r="G7" s="11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0">
        <f t="shared" si="0"/>
        <v>290660</v>
      </c>
    </row>
    <row r="8" spans="1:13" ht="27" customHeight="1">
      <c r="A8" s="16">
        <v>5</v>
      </c>
      <c r="B8" s="32" t="s">
        <v>88</v>
      </c>
      <c r="C8" s="31" t="s">
        <v>89</v>
      </c>
      <c r="D8" s="18">
        <v>290607</v>
      </c>
      <c r="E8" s="11">
        <v>0</v>
      </c>
      <c r="F8" s="18">
        <v>6659</v>
      </c>
      <c r="G8" s="11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20">
        <f t="shared" si="0"/>
        <v>297266</v>
      </c>
    </row>
    <row r="9" spans="1:13" ht="27" customHeight="1">
      <c r="A9" s="16">
        <v>6</v>
      </c>
      <c r="B9" s="32" t="s">
        <v>88</v>
      </c>
      <c r="C9" s="31" t="s">
        <v>89</v>
      </c>
      <c r="D9" s="18">
        <v>298644</v>
      </c>
      <c r="E9" s="11">
        <v>0</v>
      </c>
      <c r="F9" s="18">
        <v>6843</v>
      </c>
      <c r="G9" s="11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20">
        <f t="shared" si="0"/>
        <v>305487</v>
      </c>
    </row>
    <row r="10" spans="1:13" ht="27" customHeight="1">
      <c r="A10" s="16">
        <v>7</v>
      </c>
      <c r="B10" s="32" t="s">
        <v>88</v>
      </c>
      <c r="C10" s="31" t="s">
        <v>89</v>
      </c>
      <c r="D10" s="18">
        <v>274462</v>
      </c>
      <c r="E10" s="11">
        <v>0</v>
      </c>
      <c r="F10" s="18">
        <v>6289</v>
      </c>
      <c r="G10" s="11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20">
        <f t="shared" si="0"/>
        <v>280751</v>
      </c>
    </row>
    <row r="11" spans="1:13" ht="27" customHeight="1">
      <c r="A11" s="16">
        <v>8</v>
      </c>
      <c r="B11" s="32" t="s">
        <v>88</v>
      </c>
      <c r="C11" s="31" t="s">
        <v>89</v>
      </c>
      <c r="D11" s="18">
        <v>285371</v>
      </c>
      <c r="E11" s="11">
        <v>0</v>
      </c>
      <c r="F11" s="18">
        <v>6539</v>
      </c>
      <c r="G11" s="11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20">
        <f t="shared" si="0"/>
        <v>291910</v>
      </c>
    </row>
    <row r="12" spans="1:13" ht="27" customHeight="1">
      <c r="A12" s="16">
        <v>9</v>
      </c>
      <c r="B12" s="32" t="s">
        <v>88</v>
      </c>
      <c r="C12" s="31" t="s">
        <v>89</v>
      </c>
      <c r="D12" s="18">
        <v>287378</v>
      </c>
      <c r="E12" s="11">
        <v>0</v>
      </c>
      <c r="F12" s="18">
        <v>6585</v>
      </c>
      <c r="G12" s="11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20">
        <f t="shared" si="0"/>
        <v>293963</v>
      </c>
    </row>
    <row r="13" spans="1:13" ht="27" customHeight="1">
      <c r="A13" s="16">
        <v>10</v>
      </c>
      <c r="B13" s="32" t="s">
        <v>88</v>
      </c>
      <c r="C13" s="31" t="s">
        <v>89</v>
      </c>
      <c r="D13" s="18">
        <v>275415</v>
      </c>
      <c r="E13" s="11">
        <v>0</v>
      </c>
      <c r="F13" s="18">
        <v>6311</v>
      </c>
      <c r="G13" s="11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f t="shared" si="0"/>
        <v>281726</v>
      </c>
    </row>
    <row r="14" spans="1:13" ht="27" customHeight="1">
      <c r="A14" s="16">
        <v>11</v>
      </c>
      <c r="B14" s="32" t="s">
        <v>88</v>
      </c>
      <c r="C14" s="31" t="s">
        <v>89</v>
      </c>
      <c r="D14" s="18">
        <v>280920</v>
      </c>
      <c r="E14" s="11">
        <v>0</v>
      </c>
      <c r="F14" s="18">
        <v>6437</v>
      </c>
      <c r="G14" s="11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0">
        <f t="shared" si="0"/>
        <v>287357</v>
      </c>
    </row>
    <row r="15" spans="1:13" ht="27" customHeight="1" thickBot="1">
      <c r="A15" s="37">
        <v>12</v>
      </c>
      <c r="B15" s="34" t="s">
        <v>88</v>
      </c>
      <c r="C15" s="33" t="s">
        <v>89</v>
      </c>
      <c r="D15" s="40">
        <v>287378</v>
      </c>
      <c r="E15" s="41">
        <v>0</v>
      </c>
      <c r="F15" s="40">
        <v>6585</v>
      </c>
      <c r="G15" s="41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5">
        <f t="shared" si="0"/>
        <v>293963</v>
      </c>
    </row>
    <row r="16" spans="1:13" ht="27" customHeight="1" thickBot="1">
      <c r="A16" s="84" t="s">
        <v>19</v>
      </c>
      <c r="B16" s="85"/>
      <c r="C16" s="86"/>
      <c r="D16" s="26">
        <f>SUM(D4:D15)</f>
        <v>3463912</v>
      </c>
      <c r="E16" s="26">
        <f t="shared" ref="E16:M16" si="1">SUM(E4:E15)</f>
        <v>0</v>
      </c>
      <c r="F16" s="26">
        <f t="shared" si="1"/>
        <v>79372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30">
        <f t="shared" si="1"/>
        <v>3543284</v>
      </c>
    </row>
    <row r="17" spans="1:13" ht="27" customHeight="1">
      <c r="A17" s="16">
        <v>13</v>
      </c>
      <c r="B17" s="32" t="s">
        <v>90</v>
      </c>
      <c r="C17" s="31" t="s">
        <v>91</v>
      </c>
      <c r="D17" s="18">
        <v>561037</v>
      </c>
      <c r="E17" s="11">
        <v>0</v>
      </c>
      <c r="F17" s="18">
        <v>12855</v>
      </c>
      <c r="G17" s="11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f>SUM(D17:L17)</f>
        <v>573892</v>
      </c>
    </row>
    <row r="18" spans="1:13" ht="27" customHeight="1">
      <c r="A18" s="16">
        <v>14</v>
      </c>
      <c r="B18" s="32" t="s">
        <v>90</v>
      </c>
      <c r="C18" s="31" t="s">
        <v>91</v>
      </c>
      <c r="D18" s="18">
        <v>1203412</v>
      </c>
      <c r="E18" s="11">
        <v>0</v>
      </c>
      <c r="F18" s="18">
        <v>27574</v>
      </c>
      <c r="G18" s="11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f>SUM(D18:L18)</f>
        <v>1230986</v>
      </c>
    </row>
    <row r="19" spans="1:13" ht="27" customHeight="1">
      <c r="A19" s="16">
        <v>15</v>
      </c>
      <c r="B19" s="32" t="s">
        <v>90</v>
      </c>
      <c r="C19" s="31" t="s">
        <v>91</v>
      </c>
      <c r="D19" s="18">
        <v>256620</v>
      </c>
      <c r="E19" s="11">
        <v>0</v>
      </c>
      <c r="F19" s="18">
        <v>5880</v>
      </c>
      <c r="G19" s="11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0">
        <f>SUM(D19:L19)</f>
        <v>262500</v>
      </c>
    </row>
    <row r="20" spans="1:13" ht="27" customHeight="1">
      <c r="A20" s="16">
        <v>16</v>
      </c>
      <c r="B20" s="32" t="s">
        <v>90</v>
      </c>
      <c r="C20" s="31" t="s">
        <v>91</v>
      </c>
      <c r="D20" s="18">
        <v>198453</v>
      </c>
      <c r="E20" s="11">
        <v>0</v>
      </c>
      <c r="F20" s="18">
        <v>4547</v>
      </c>
      <c r="G20" s="11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f>SUM(D20:L20)</f>
        <v>203000</v>
      </c>
    </row>
    <row r="21" spans="1:13" ht="27" customHeight="1" thickBot="1">
      <c r="A21" s="37">
        <v>17</v>
      </c>
      <c r="B21" s="34" t="s">
        <v>90</v>
      </c>
      <c r="C21" s="33" t="s">
        <v>91</v>
      </c>
      <c r="D21" s="40">
        <v>294720</v>
      </c>
      <c r="E21" s="41">
        <v>0</v>
      </c>
      <c r="F21" s="40">
        <v>6753</v>
      </c>
      <c r="G21" s="41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35">
        <f>SUM(D21:L21)</f>
        <v>301473</v>
      </c>
    </row>
    <row r="22" spans="1:13" ht="27" customHeight="1" thickBot="1">
      <c r="A22" s="84" t="s">
        <v>19</v>
      </c>
      <c r="B22" s="85"/>
      <c r="C22" s="86"/>
      <c r="D22" s="26">
        <f>SUM(D17:D21)</f>
        <v>2514242</v>
      </c>
      <c r="E22" s="26">
        <f t="shared" ref="E22:M22" si="2">SUM(E17:E21)</f>
        <v>0</v>
      </c>
      <c r="F22" s="26">
        <f t="shared" si="2"/>
        <v>57609</v>
      </c>
      <c r="G22" s="26">
        <f t="shared" si="2"/>
        <v>0</v>
      </c>
      <c r="H22" s="26">
        <f t="shared" si="2"/>
        <v>0</v>
      </c>
      <c r="I22" s="26">
        <f t="shared" si="2"/>
        <v>0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30">
        <f t="shared" si="2"/>
        <v>2571851</v>
      </c>
    </row>
    <row r="23" spans="1:13" ht="27" customHeight="1">
      <c r="A23" s="16">
        <v>18</v>
      </c>
      <c r="B23" s="32" t="s">
        <v>92</v>
      </c>
      <c r="C23" s="31" t="s">
        <v>93</v>
      </c>
      <c r="D23" s="18">
        <v>22563</v>
      </c>
      <c r="E23" s="11">
        <v>0</v>
      </c>
      <c r="F23" s="18">
        <v>517</v>
      </c>
      <c r="G23" s="11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f t="shared" ref="M23:M28" si="3">SUM(D23:L23)</f>
        <v>23080</v>
      </c>
    </row>
    <row r="24" spans="1:13" ht="27" customHeight="1">
      <c r="A24" s="16">
        <v>19</v>
      </c>
      <c r="B24" s="32" t="s">
        <v>92</v>
      </c>
      <c r="C24" s="31" t="s">
        <v>93</v>
      </c>
      <c r="D24" s="18">
        <v>5866</v>
      </c>
      <c r="E24" s="11">
        <v>0</v>
      </c>
      <c r="F24" s="18">
        <v>134</v>
      </c>
      <c r="G24" s="11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f t="shared" si="3"/>
        <v>6000</v>
      </c>
    </row>
    <row r="25" spans="1:13" ht="27" customHeight="1">
      <c r="A25" s="16">
        <v>20</v>
      </c>
      <c r="B25" s="32" t="s">
        <v>92</v>
      </c>
      <c r="C25" s="31" t="s">
        <v>93</v>
      </c>
      <c r="D25" s="18">
        <v>8187</v>
      </c>
      <c r="E25" s="11">
        <v>0</v>
      </c>
      <c r="F25" s="18">
        <v>188</v>
      </c>
      <c r="G25" s="11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f t="shared" si="3"/>
        <v>8375</v>
      </c>
    </row>
    <row r="26" spans="1:13" ht="27" customHeight="1">
      <c r="A26" s="16">
        <v>21</v>
      </c>
      <c r="B26" s="32" t="s">
        <v>92</v>
      </c>
      <c r="C26" s="31" t="s">
        <v>94</v>
      </c>
      <c r="D26" s="18">
        <v>105064</v>
      </c>
      <c r="E26" s="11">
        <v>0</v>
      </c>
      <c r="F26" s="18">
        <v>2408</v>
      </c>
      <c r="G26" s="11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f t="shared" si="3"/>
        <v>107472</v>
      </c>
    </row>
    <row r="27" spans="1:13" ht="27" customHeight="1">
      <c r="A27" s="16">
        <v>22</v>
      </c>
      <c r="B27" s="32" t="s">
        <v>92</v>
      </c>
      <c r="C27" s="31" t="s">
        <v>95</v>
      </c>
      <c r="D27" s="18">
        <v>443994</v>
      </c>
      <c r="E27" s="11">
        <v>9663</v>
      </c>
      <c r="F27" s="18">
        <v>10823</v>
      </c>
      <c r="G27" s="11">
        <v>9663</v>
      </c>
      <c r="H27" s="18">
        <v>0</v>
      </c>
      <c r="I27" s="18">
        <v>4832</v>
      </c>
      <c r="J27" s="18">
        <v>0</v>
      </c>
      <c r="K27" s="18">
        <v>0</v>
      </c>
      <c r="L27" s="18">
        <v>4183</v>
      </c>
      <c r="M27" s="20">
        <f t="shared" si="3"/>
        <v>483158</v>
      </c>
    </row>
    <row r="28" spans="1:13" ht="27" customHeight="1" thickBot="1">
      <c r="A28" s="37">
        <v>23</v>
      </c>
      <c r="B28" s="34" t="s">
        <v>92</v>
      </c>
      <c r="C28" s="33" t="s">
        <v>42</v>
      </c>
      <c r="D28" s="40">
        <v>433453</v>
      </c>
      <c r="E28" s="41">
        <v>9380</v>
      </c>
      <c r="F28" s="40">
        <v>10505</v>
      </c>
      <c r="G28" s="41">
        <v>9380</v>
      </c>
      <c r="H28" s="40">
        <v>0</v>
      </c>
      <c r="I28" s="40">
        <v>4690</v>
      </c>
      <c r="J28" s="40">
        <v>0</v>
      </c>
      <c r="K28" s="40">
        <v>0</v>
      </c>
      <c r="L28" s="40">
        <v>1581</v>
      </c>
      <c r="M28" s="35">
        <f t="shared" si="3"/>
        <v>468989</v>
      </c>
    </row>
    <row r="29" spans="1:13" ht="27" customHeight="1" thickBot="1">
      <c r="A29" s="84" t="s">
        <v>19</v>
      </c>
      <c r="B29" s="85"/>
      <c r="C29" s="86"/>
      <c r="D29" s="26">
        <f>SUM(D23:D28)</f>
        <v>1019127</v>
      </c>
      <c r="E29" s="26">
        <f t="shared" ref="E29:M29" si="4">SUM(E23:E28)</f>
        <v>19043</v>
      </c>
      <c r="F29" s="26">
        <f t="shared" si="4"/>
        <v>24575</v>
      </c>
      <c r="G29" s="26">
        <f t="shared" si="4"/>
        <v>19043</v>
      </c>
      <c r="H29" s="26">
        <f t="shared" si="4"/>
        <v>0</v>
      </c>
      <c r="I29" s="26">
        <f t="shared" si="4"/>
        <v>9522</v>
      </c>
      <c r="J29" s="26">
        <f t="shared" si="4"/>
        <v>0</v>
      </c>
      <c r="K29" s="26">
        <f t="shared" si="4"/>
        <v>0</v>
      </c>
      <c r="L29" s="26">
        <f t="shared" si="4"/>
        <v>5764</v>
      </c>
      <c r="M29" s="30">
        <f t="shared" si="4"/>
        <v>1097074</v>
      </c>
    </row>
    <row r="30" spans="1:13" ht="27" customHeight="1">
      <c r="A30" s="16">
        <v>24</v>
      </c>
      <c r="B30" s="32" t="s">
        <v>96</v>
      </c>
      <c r="C30" s="31" t="s">
        <v>93</v>
      </c>
      <c r="D30" s="18">
        <v>34860</v>
      </c>
      <c r="E30" s="11">
        <v>0</v>
      </c>
      <c r="F30" s="18">
        <v>840</v>
      </c>
      <c r="G30" s="11">
        <v>0</v>
      </c>
      <c r="H30" s="18">
        <v>0</v>
      </c>
      <c r="I30" s="18">
        <v>0</v>
      </c>
      <c r="J30" s="18">
        <v>0</v>
      </c>
      <c r="K30" s="18">
        <v>1800</v>
      </c>
      <c r="L30" s="18">
        <v>0</v>
      </c>
      <c r="M30" s="20">
        <f t="shared" ref="M30:M37" si="5">SUM(D30:L30)</f>
        <v>37500</v>
      </c>
    </row>
    <row r="31" spans="1:13" ht="27" customHeight="1">
      <c r="A31" s="16">
        <v>25</v>
      </c>
      <c r="B31" s="32" t="s">
        <v>96</v>
      </c>
      <c r="C31" s="31" t="s">
        <v>93</v>
      </c>
      <c r="D31" s="18">
        <v>10931</v>
      </c>
      <c r="E31" s="11">
        <v>0</v>
      </c>
      <c r="F31" s="18">
        <v>294</v>
      </c>
      <c r="G31" s="11">
        <v>0</v>
      </c>
      <c r="H31" s="18">
        <v>0</v>
      </c>
      <c r="I31" s="18">
        <v>0</v>
      </c>
      <c r="J31" s="18">
        <v>0</v>
      </c>
      <c r="K31" s="18">
        <v>1900</v>
      </c>
      <c r="L31" s="18">
        <v>0</v>
      </c>
      <c r="M31" s="20">
        <f t="shared" si="5"/>
        <v>13125</v>
      </c>
    </row>
    <row r="32" spans="1:13" ht="27" customHeight="1">
      <c r="A32" s="16">
        <v>26</v>
      </c>
      <c r="B32" s="32" t="s">
        <v>96</v>
      </c>
      <c r="C32" s="31" t="s">
        <v>93</v>
      </c>
      <c r="D32" s="18">
        <v>28686</v>
      </c>
      <c r="E32" s="11">
        <v>0</v>
      </c>
      <c r="F32" s="18">
        <v>657</v>
      </c>
      <c r="G32" s="11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f t="shared" si="5"/>
        <v>29343</v>
      </c>
    </row>
    <row r="33" spans="1:13" ht="27" customHeight="1">
      <c r="A33" s="16">
        <v>27</v>
      </c>
      <c r="B33" s="32" t="s">
        <v>96</v>
      </c>
      <c r="C33" s="31" t="s">
        <v>93</v>
      </c>
      <c r="D33" s="18">
        <v>232692</v>
      </c>
      <c r="E33" s="11">
        <v>0</v>
      </c>
      <c r="F33" s="18">
        <v>5458</v>
      </c>
      <c r="G33" s="11">
        <v>0</v>
      </c>
      <c r="H33" s="18">
        <v>0</v>
      </c>
      <c r="I33" s="18">
        <v>0</v>
      </c>
      <c r="J33" s="18">
        <v>0</v>
      </c>
      <c r="K33" s="18">
        <v>5500</v>
      </c>
      <c r="L33" s="18">
        <v>0</v>
      </c>
      <c r="M33" s="20">
        <f t="shared" si="5"/>
        <v>243650</v>
      </c>
    </row>
    <row r="34" spans="1:13" ht="27" customHeight="1">
      <c r="A34" s="16">
        <v>28</v>
      </c>
      <c r="B34" s="32" t="s">
        <v>96</v>
      </c>
      <c r="C34" s="31" t="s">
        <v>93</v>
      </c>
      <c r="D34" s="18">
        <v>4595</v>
      </c>
      <c r="E34" s="11">
        <v>0</v>
      </c>
      <c r="F34" s="18">
        <v>105</v>
      </c>
      <c r="G34" s="11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f t="shared" si="5"/>
        <v>4700</v>
      </c>
    </row>
    <row r="35" spans="1:13" ht="27" customHeight="1">
      <c r="A35" s="16">
        <v>29</v>
      </c>
      <c r="B35" s="32" t="s">
        <v>96</v>
      </c>
      <c r="C35" s="31" t="s">
        <v>93</v>
      </c>
      <c r="D35" s="18">
        <v>4595</v>
      </c>
      <c r="E35" s="11">
        <v>0</v>
      </c>
      <c r="F35" s="18">
        <v>105</v>
      </c>
      <c r="G35" s="11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0">
        <f t="shared" si="5"/>
        <v>4700</v>
      </c>
    </row>
    <row r="36" spans="1:13" ht="27" customHeight="1">
      <c r="A36" s="16">
        <v>30</v>
      </c>
      <c r="B36" s="32" t="s">
        <v>96</v>
      </c>
      <c r="C36" s="31" t="s">
        <v>93</v>
      </c>
      <c r="D36" s="18">
        <v>3652</v>
      </c>
      <c r="E36" s="11">
        <v>0</v>
      </c>
      <c r="F36" s="18">
        <v>123</v>
      </c>
      <c r="G36" s="11">
        <v>0</v>
      </c>
      <c r="H36" s="18">
        <v>0</v>
      </c>
      <c r="I36" s="18">
        <v>0</v>
      </c>
      <c r="J36" s="18">
        <v>0</v>
      </c>
      <c r="K36" s="18">
        <v>1700</v>
      </c>
      <c r="L36" s="18">
        <v>0</v>
      </c>
      <c r="M36" s="20">
        <f t="shared" si="5"/>
        <v>5475</v>
      </c>
    </row>
    <row r="37" spans="1:13" ht="27" customHeight="1">
      <c r="A37" s="16">
        <v>31</v>
      </c>
      <c r="B37" s="32" t="s">
        <v>96</v>
      </c>
      <c r="C37" s="31" t="s">
        <v>97</v>
      </c>
      <c r="D37" s="18">
        <v>18830</v>
      </c>
      <c r="E37" s="11">
        <v>0</v>
      </c>
      <c r="F37" s="18">
        <v>470</v>
      </c>
      <c r="G37" s="11">
        <v>0</v>
      </c>
      <c r="H37" s="18">
        <v>0</v>
      </c>
      <c r="I37" s="18">
        <v>0</v>
      </c>
      <c r="J37" s="18">
        <v>0</v>
      </c>
      <c r="K37" s="18">
        <v>1700</v>
      </c>
      <c r="L37" s="18">
        <v>0</v>
      </c>
      <c r="M37" s="20">
        <f t="shared" si="5"/>
        <v>21000</v>
      </c>
    </row>
    <row r="38" spans="1:13" ht="27" customHeight="1">
      <c r="A38" s="16">
        <v>32</v>
      </c>
      <c r="B38" s="32" t="s">
        <v>96</v>
      </c>
      <c r="C38" s="31" t="s">
        <v>93</v>
      </c>
      <c r="D38" s="18">
        <v>11993</v>
      </c>
      <c r="E38" s="11">
        <v>0</v>
      </c>
      <c r="F38" s="18">
        <v>307</v>
      </c>
      <c r="G38" s="11">
        <v>0</v>
      </c>
      <c r="H38" s="18">
        <v>0</v>
      </c>
      <c r="I38" s="18">
        <v>0</v>
      </c>
      <c r="J38" s="18">
        <v>0</v>
      </c>
      <c r="K38" s="18">
        <v>1400</v>
      </c>
      <c r="L38" s="18">
        <v>0</v>
      </c>
      <c r="M38" s="20">
        <f t="shared" ref="M38:M52" si="6">SUM(D38:L38)</f>
        <v>13700</v>
      </c>
    </row>
    <row r="39" spans="1:13" ht="27" customHeight="1" thickBot="1">
      <c r="A39" s="37">
        <v>33</v>
      </c>
      <c r="B39" s="34" t="s">
        <v>96</v>
      </c>
      <c r="C39" s="33" t="s">
        <v>97</v>
      </c>
      <c r="D39" s="40">
        <v>18630</v>
      </c>
      <c r="E39" s="41">
        <v>0</v>
      </c>
      <c r="F39" s="40">
        <v>470</v>
      </c>
      <c r="G39" s="41">
        <v>0</v>
      </c>
      <c r="H39" s="40">
        <v>0</v>
      </c>
      <c r="I39" s="40">
        <v>0</v>
      </c>
      <c r="J39" s="40">
        <v>0</v>
      </c>
      <c r="K39" s="40">
        <v>1900</v>
      </c>
      <c r="L39" s="40">
        <v>0</v>
      </c>
      <c r="M39" s="35">
        <f t="shared" si="6"/>
        <v>21000</v>
      </c>
    </row>
    <row r="40" spans="1:13" ht="27" customHeight="1" thickBot="1">
      <c r="A40" s="84" t="s">
        <v>19</v>
      </c>
      <c r="B40" s="85"/>
      <c r="C40" s="86"/>
      <c r="D40" s="26">
        <f>SUM(D30:D39)</f>
        <v>369464</v>
      </c>
      <c r="E40" s="26">
        <f t="shared" ref="E40:M40" si="7">SUM(E30:E39)</f>
        <v>0</v>
      </c>
      <c r="F40" s="26">
        <f t="shared" si="7"/>
        <v>8829</v>
      </c>
      <c r="G40" s="26">
        <f t="shared" si="7"/>
        <v>0</v>
      </c>
      <c r="H40" s="26">
        <f t="shared" si="7"/>
        <v>0</v>
      </c>
      <c r="I40" s="26">
        <f t="shared" si="7"/>
        <v>0</v>
      </c>
      <c r="J40" s="26">
        <f t="shared" si="7"/>
        <v>0</v>
      </c>
      <c r="K40" s="26">
        <f t="shared" si="7"/>
        <v>15900</v>
      </c>
      <c r="L40" s="26">
        <f t="shared" si="7"/>
        <v>0</v>
      </c>
      <c r="M40" s="30">
        <f t="shared" si="7"/>
        <v>394193</v>
      </c>
    </row>
    <row r="41" spans="1:13" ht="27" customHeight="1">
      <c r="A41" s="16">
        <v>34</v>
      </c>
      <c r="B41" s="32" t="s">
        <v>98</v>
      </c>
      <c r="C41" s="31" t="s">
        <v>99</v>
      </c>
      <c r="D41" s="18">
        <v>302578</v>
      </c>
      <c r="E41" s="11">
        <v>6595</v>
      </c>
      <c r="F41" s="18">
        <v>7386</v>
      </c>
      <c r="G41" s="11">
        <v>6595</v>
      </c>
      <c r="H41" s="18">
        <v>3298</v>
      </c>
      <c r="I41" s="18">
        <v>3298</v>
      </c>
      <c r="J41" s="18">
        <v>0</v>
      </c>
      <c r="K41" s="18">
        <v>0</v>
      </c>
      <c r="L41" s="18">
        <v>0</v>
      </c>
      <c r="M41" s="20">
        <f t="shared" si="6"/>
        <v>329750</v>
      </c>
    </row>
    <row r="42" spans="1:13" ht="27" customHeight="1" thickBot="1">
      <c r="A42" s="16">
        <v>35</v>
      </c>
      <c r="B42" s="32" t="s">
        <v>98</v>
      </c>
      <c r="C42" s="31" t="s">
        <v>100</v>
      </c>
      <c r="D42" s="40">
        <v>144946</v>
      </c>
      <c r="E42" s="41">
        <v>3159</v>
      </c>
      <c r="F42" s="40">
        <v>3538</v>
      </c>
      <c r="G42" s="41">
        <v>3159</v>
      </c>
      <c r="H42" s="40">
        <v>1580</v>
      </c>
      <c r="I42" s="40">
        <v>1580</v>
      </c>
      <c r="J42" s="40">
        <v>0</v>
      </c>
      <c r="K42" s="40">
        <v>0</v>
      </c>
      <c r="L42" s="40">
        <v>0</v>
      </c>
      <c r="M42" s="35">
        <f t="shared" si="6"/>
        <v>157962</v>
      </c>
    </row>
    <row r="43" spans="1:13" ht="27" customHeight="1" thickBot="1">
      <c r="A43" s="84" t="s">
        <v>19</v>
      </c>
      <c r="B43" s="85"/>
      <c r="C43" s="87"/>
      <c r="D43" s="36">
        <f>SUM(D41:D42)</f>
        <v>447524</v>
      </c>
      <c r="E43" s="26">
        <f t="shared" ref="E43:M43" si="8">SUM(E41:E42)</f>
        <v>9754</v>
      </c>
      <c r="F43" s="26">
        <f t="shared" si="8"/>
        <v>10924</v>
      </c>
      <c r="G43" s="26">
        <f t="shared" si="8"/>
        <v>9754</v>
      </c>
      <c r="H43" s="26">
        <f t="shared" si="8"/>
        <v>4878</v>
      </c>
      <c r="I43" s="26">
        <f t="shared" si="8"/>
        <v>4878</v>
      </c>
      <c r="J43" s="26">
        <f t="shared" si="8"/>
        <v>0</v>
      </c>
      <c r="K43" s="26">
        <f t="shared" si="8"/>
        <v>0</v>
      </c>
      <c r="L43" s="26">
        <f t="shared" si="8"/>
        <v>0</v>
      </c>
      <c r="M43" s="30">
        <f t="shared" si="8"/>
        <v>487712</v>
      </c>
    </row>
    <row r="44" spans="1:13" ht="27" customHeight="1">
      <c r="A44" s="75">
        <v>36</v>
      </c>
      <c r="B44" s="44" t="s">
        <v>126</v>
      </c>
      <c r="C44" s="42" t="s">
        <v>127</v>
      </c>
      <c r="D44" s="18">
        <v>263619</v>
      </c>
      <c r="E44" s="18">
        <v>11683</v>
      </c>
      <c r="F44" s="18">
        <v>6542</v>
      </c>
      <c r="G44" s="18">
        <v>5841</v>
      </c>
      <c r="H44" s="18">
        <v>1466</v>
      </c>
      <c r="I44" s="18">
        <v>2921</v>
      </c>
      <c r="J44" s="18">
        <v>0</v>
      </c>
      <c r="K44" s="18">
        <v>0</v>
      </c>
      <c r="L44" s="18">
        <v>0</v>
      </c>
      <c r="M44" s="18">
        <f>SUM(D44:L44)</f>
        <v>292072</v>
      </c>
    </row>
    <row r="45" spans="1:13" ht="27" customHeight="1" thickBot="1">
      <c r="A45" s="76">
        <v>37</v>
      </c>
      <c r="B45" s="72" t="s">
        <v>126</v>
      </c>
      <c r="C45" s="73" t="s">
        <v>127</v>
      </c>
      <c r="D45" s="25">
        <v>260678</v>
      </c>
      <c r="E45" s="25">
        <v>11553</v>
      </c>
      <c r="F45" s="25">
        <v>6470</v>
      </c>
      <c r="G45" s="25">
        <v>5776</v>
      </c>
      <c r="H45" s="25">
        <v>1458</v>
      </c>
      <c r="I45" s="25">
        <v>2888</v>
      </c>
      <c r="J45" s="25">
        <v>0</v>
      </c>
      <c r="K45" s="25">
        <v>0</v>
      </c>
      <c r="L45" s="25">
        <v>0</v>
      </c>
      <c r="M45" s="40">
        <f t="shared" ref="M45" si="9">SUM(D45:L45)</f>
        <v>288823</v>
      </c>
    </row>
    <row r="46" spans="1:13" ht="27" customHeight="1" thickBot="1">
      <c r="A46" s="84" t="s">
        <v>19</v>
      </c>
      <c r="B46" s="85"/>
      <c r="C46" s="87"/>
      <c r="D46" s="26">
        <f>SUM(D44:D45)</f>
        <v>524297</v>
      </c>
      <c r="E46" s="26">
        <f t="shared" ref="E46:M46" si="10">SUM(E44:E45)</f>
        <v>23236</v>
      </c>
      <c r="F46" s="26">
        <f t="shared" si="10"/>
        <v>13012</v>
      </c>
      <c r="G46" s="26">
        <f t="shared" si="10"/>
        <v>11617</v>
      </c>
      <c r="H46" s="26">
        <f t="shared" si="10"/>
        <v>2924</v>
      </c>
      <c r="I46" s="26">
        <f t="shared" si="10"/>
        <v>5809</v>
      </c>
      <c r="J46" s="26">
        <f t="shared" si="10"/>
        <v>0</v>
      </c>
      <c r="K46" s="26">
        <f t="shared" si="10"/>
        <v>0</v>
      </c>
      <c r="L46" s="26">
        <f t="shared" si="10"/>
        <v>0</v>
      </c>
      <c r="M46" s="30">
        <f t="shared" si="10"/>
        <v>580895</v>
      </c>
    </row>
    <row r="47" spans="1:13" ht="27" customHeight="1">
      <c r="A47" s="74">
        <v>38</v>
      </c>
      <c r="B47" s="32" t="s">
        <v>101</v>
      </c>
      <c r="C47" s="31" t="s">
        <v>102</v>
      </c>
      <c r="D47" s="18">
        <v>266515</v>
      </c>
      <c r="E47" s="11">
        <v>5746</v>
      </c>
      <c r="F47" s="18">
        <v>6436</v>
      </c>
      <c r="G47" s="11">
        <v>5746</v>
      </c>
      <c r="H47" s="18">
        <v>0</v>
      </c>
      <c r="I47" s="18">
        <v>2873</v>
      </c>
      <c r="J47" s="18">
        <v>0</v>
      </c>
      <c r="K47" s="18">
        <v>0</v>
      </c>
      <c r="L47" s="18">
        <v>0</v>
      </c>
      <c r="M47" s="18">
        <f t="shared" si="6"/>
        <v>287316</v>
      </c>
    </row>
    <row r="48" spans="1:13" ht="27" customHeight="1">
      <c r="A48" s="16">
        <v>39</v>
      </c>
      <c r="B48" s="32" t="s">
        <v>103</v>
      </c>
      <c r="C48" s="31" t="s">
        <v>104</v>
      </c>
      <c r="D48" s="18">
        <v>366424</v>
      </c>
      <c r="E48" s="11">
        <v>7987</v>
      </c>
      <c r="F48" s="18">
        <v>8945</v>
      </c>
      <c r="G48" s="11">
        <v>7987</v>
      </c>
      <c r="H48" s="18">
        <v>3993</v>
      </c>
      <c r="I48" s="18">
        <v>3993</v>
      </c>
      <c r="J48" s="18">
        <v>0</v>
      </c>
      <c r="K48" s="18">
        <v>0</v>
      </c>
      <c r="L48" s="18">
        <v>0</v>
      </c>
      <c r="M48" s="20">
        <f t="shared" si="6"/>
        <v>399329</v>
      </c>
    </row>
    <row r="49" spans="1:14" ht="27" customHeight="1">
      <c r="A49" s="16">
        <v>40</v>
      </c>
      <c r="B49" s="56" t="s">
        <v>105</v>
      </c>
      <c r="C49" s="31" t="s">
        <v>106</v>
      </c>
      <c r="D49" s="18">
        <v>273385</v>
      </c>
      <c r="E49" s="11">
        <v>0</v>
      </c>
      <c r="F49" s="18">
        <v>6264</v>
      </c>
      <c r="G49" s="11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0">
        <f t="shared" si="6"/>
        <v>279649</v>
      </c>
    </row>
    <row r="50" spans="1:14" ht="27" customHeight="1">
      <c r="A50" s="16">
        <v>41</v>
      </c>
      <c r="B50" s="56" t="s">
        <v>107</v>
      </c>
      <c r="C50" s="31" t="s">
        <v>108</v>
      </c>
      <c r="D50" s="18">
        <v>190632</v>
      </c>
      <c r="E50" s="11">
        <v>0</v>
      </c>
      <c r="F50" s="18">
        <v>4368</v>
      </c>
      <c r="G50" s="11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0">
        <f t="shared" si="6"/>
        <v>195000</v>
      </c>
    </row>
    <row r="51" spans="1:14" ht="27" customHeight="1">
      <c r="A51" s="16">
        <v>42</v>
      </c>
      <c r="B51" s="56" t="s">
        <v>115</v>
      </c>
      <c r="C51" s="31" t="s">
        <v>116</v>
      </c>
      <c r="D51" s="18">
        <v>410300</v>
      </c>
      <c r="E51" s="11">
        <v>8846</v>
      </c>
      <c r="F51" s="18">
        <v>9908</v>
      </c>
      <c r="G51" s="11">
        <v>8846</v>
      </c>
      <c r="H51" s="18">
        <v>0</v>
      </c>
      <c r="I51" s="18">
        <v>4423</v>
      </c>
      <c r="J51" s="18">
        <v>0</v>
      </c>
      <c r="K51" s="18">
        <v>0</v>
      </c>
      <c r="L51" s="18">
        <v>0</v>
      </c>
      <c r="M51" s="20">
        <f t="shared" si="6"/>
        <v>442323</v>
      </c>
    </row>
    <row r="52" spans="1:14" ht="27" customHeight="1" thickBot="1">
      <c r="A52" s="16">
        <v>43</v>
      </c>
      <c r="B52" s="56" t="s">
        <v>117</v>
      </c>
      <c r="C52" s="31" t="s">
        <v>118</v>
      </c>
      <c r="D52" s="18">
        <v>225504</v>
      </c>
      <c r="E52" s="11">
        <v>14500</v>
      </c>
      <c r="F52" s="18">
        <v>6496</v>
      </c>
      <c r="G52" s="11">
        <v>0</v>
      </c>
      <c r="H52" s="18">
        <v>0</v>
      </c>
      <c r="I52" s="18">
        <v>0</v>
      </c>
      <c r="J52" s="18">
        <v>43500</v>
      </c>
      <c r="K52" s="18">
        <v>0</v>
      </c>
      <c r="L52" s="18">
        <v>0</v>
      </c>
      <c r="M52" s="20">
        <f t="shared" si="6"/>
        <v>290000</v>
      </c>
    </row>
    <row r="53" spans="1:14" ht="27" customHeight="1" thickBot="1">
      <c r="A53" s="84" t="s">
        <v>19</v>
      </c>
      <c r="B53" s="85"/>
      <c r="C53" s="86"/>
      <c r="D53" s="26">
        <f t="shared" ref="D53" si="11">SUM(D47:D52)</f>
        <v>1732760</v>
      </c>
      <c r="E53" s="26">
        <f t="shared" ref="E53" si="12">SUM(E47:E52)</f>
        <v>37079</v>
      </c>
      <c r="F53" s="26">
        <f t="shared" ref="F53" si="13">SUM(F47:F52)</f>
        <v>42417</v>
      </c>
      <c r="G53" s="26">
        <f t="shared" ref="G53" si="14">SUM(G47:G52)</f>
        <v>22579</v>
      </c>
      <c r="H53" s="26">
        <f t="shared" ref="H53" si="15">SUM(H47:H52)</f>
        <v>3993</v>
      </c>
      <c r="I53" s="26">
        <f t="shared" ref="I53" si="16">SUM(I47:I52)</f>
        <v>11289</v>
      </c>
      <c r="J53" s="26">
        <f t="shared" ref="J53" si="17">SUM(J47:J52)</f>
        <v>43500</v>
      </c>
      <c r="K53" s="26">
        <f t="shared" ref="K53" si="18">SUM(K47:K52)</f>
        <v>0</v>
      </c>
      <c r="L53" s="26">
        <f t="shared" ref="L53" si="19">SUM(L47:L52)</f>
        <v>0</v>
      </c>
      <c r="M53" s="26">
        <f t="shared" ref="M53" si="20">SUM(M47:M52)</f>
        <v>1893617</v>
      </c>
    </row>
    <row r="54" spans="1:14" ht="27" customHeight="1" thickBot="1">
      <c r="A54" s="84" t="s">
        <v>22</v>
      </c>
      <c r="B54" s="85"/>
      <c r="C54" s="86"/>
      <c r="D54" s="26">
        <f>SUM(D16,D22,D29,D40,D43,D46,D53)</f>
        <v>10071326</v>
      </c>
      <c r="E54" s="26">
        <f t="shared" ref="E54:M54" si="21">SUM(E16,E22,E29,E40,E43,E46,E53)</f>
        <v>89112</v>
      </c>
      <c r="F54" s="26">
        <f t="shared" si="21"/>
        <v>236738</v>
      </c>
      <c r="G54" s="26">
        <f t="shared" si="21"/>
        <v>62993</v>
      </c>
      <c r="H54" s="26">
        <f t="shared" si="21"/>
        <v>11795</v>
      </c>
      <c r="I54" s="26">
        <f t="shared" si="21"/>
        <v>31498</v>
      </c>
      <c r="J54" s="26">
        <f t="shared" si="21"/>
        <v>43500</v>
      </c>
      <c r="K54" s="26">
        <f t="shared" si="21"/>
        <v>15900</v>
      </c>
      <c r="L54" s="26">
        <f t="shared" si="21"/>
        <v>5764</v>
      </c>
      <c r="M54" s="26">
        <f t="shared" si="21"/>
        <v>10568626</v>
      </c>
    </row>
    <row r="55" spans="1:14" ht="23.1" customHeight="1">
      <c r="A55" s="78" t="s">
        <v>12</v>
      </c>
      <c r="B55" s="78"/>
      <c r="C55" s="7"/>
      <c r="D55" s="14"/>
      <c r="E55" s="21"/>
      <c r="F55" s="8"/>
      <c r="G55" s="8"/>
      <c r="H55" s="8"/>
      <c r="I55" s="8"/>
      <c r="J55" s="8"/>
      <c r="K55" s="8"/>
      <c r="L55" s="8"/>
      <c r="M55" s="8"/>
    </row>
    <row r="56" spans="1:14" ht="23.1" customHeight="1">
      <c r="A56" s="79" t="s">
        <v>13</v>
      </c>
      <c r="B56" s="79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4" ht="23.1" customHeight="1">
      <c r="A57" s="79" t="s">
        <v>11</v>
      </c>
      <c r="B57" s="7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4" ht="23.1" customHeight="1">
      <c r="A58" s="79" t="s">
        <v>10</v>
      </c>
      <c r="B58" s="79"/>
      <c r="C58" s="23"/>
      <c r="D58" s="22"/>
      <c r="E58" s="22"/>
      <c r="F58" s="23"/>
      <c r="G58" s="22"/>
      <c r="H58" s="22"/>
      <c r="I58" s="22"/>
      <c r="J58" s="22"/>
      <c r="K58" s="22"/>
      <c r="L58" s="22"/>
      <c r="M58" s="22"/>
    </row>
    <row r="59" spans="1:14" ht="23.1" customHeight="1">
      <c r="A59" s="6"/>
      <c r="B59" s="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4" s="2" customFormat="1" ht="20.100000000000001" customHeight="1">
      <c r="A60" s="1"/>
      <c r="B60" s="3"/>
      <c r="C60" s="24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</row>
    <row r="61" spans="1:14" s="2" customFormat="1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4" s="2" customFormat="1" ht="20.100000000000001" customHeight="1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</row>
    <row r="63" spans="1:14" s="2" customFormat="1" ht="20.10000000000000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4" s="2" customFormat="1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ht="14.25"/>
    <row r="67" ht="14.25"/>
  </sheetData>
  <mergeCells count="14">
    <mergeCell ref="A58:B58"/>
    <mergeCell ref="A57:B57"/>
    <mergeCell ref="A1:M1"/>
    <mergeCell ref="A2:M2"/>
    <mergeCell ref="A54:C54"/>
    <mergeCell ref="A55:B55"/>
    <mergeCell ref="A56:B56"/>
    <mergeCell ref="A53:C53"/>
    <mergeCell ref="A43:C43"/>
    <mergeCell ref="A40:C40"/>
    <mergeCell ref="A29:C29"/>
    <mergeCell ref="A22:C22"/>
    <mergeCell ref="A16:C16"/>
    <mergeCell ref="A46:C46"/>
  </mergeCells>
  <printOptions horizontalCentered="1"/>
  <pageMargins left="0.8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  <rowBreaks count="2" manualBreakCount="2">
    <brk id="22" max="16383" man="1"/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N24"/>
  <sheetViews>
    <sheetView workbookViewId="0">
      <pane ySplit="3" topLeftCell="A4" activePane="bottomLeft" state="frozen"/>
      <selection pane="bottomLeft" activeCell="G15" sqref="G15"/>
    </sheetView>
  </sheetViews>
  <sheetFormatPr defaultColWidth="8.85546875" defaultRowHeight="30" customHeight="1"/>
  <cols>
    <col min="1" max="1" width="5.85546875" style="1" customWidth="1"/>
    <col min="2" max="2" width="32" style="1" customWidth="1"/>
    <col min="3" max="3" width="16.7109375" style="1" customWidth="1"/>
    <col min="4" max="4" width="14.7109375" style="1" customWidth="1"/>
    <col min="5" max="5" width="12.5703125" style="1" customWidth="1"/>
    <col min="6" max="6" width="13.5703125" style="1" bestFit="1" customWidth="1"/>
    <col min="7" max="7" width="12.140625" style="1" bestFit="1" customWidth="1"/>
    <col min="8" max="8" width="9.85546875" style="1" bestFit="1" customWidth="1"/>
    <col min="9" max="9" width="12.140625" style="1" bestFit="1" customWidth="1"/>
    <col min="10" max="10" width="7.28515625" style="1" customWidth="1"/>
    <col min="11" max="11" width="8" style="1" bestFit="1" customWidth="1"/>
    <col min="12" max="12" width="9.42578125" style="1" bestFit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7.75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55" t="s">
        <v>4</v>
      </c>
      <c r="J3" s="13" t="s">
        <v>5</v>
      </c>
      <c r="K3" s="28" t="s">
        <v>8</v>
      </c>
      <c r="L3" s="48" t="s">
        <v>21</v>
      </c>
      <c r="M3" s="29" t="s">
        <v>6</v>
      </c>
    </row>
    <row r="4" spans="1:13" ht="30" customHeight="1">
      <c r="A4" s="16">
        <v>1</v>
      </c>
      <c r="B4" s="32" t="s">
        <v>86</v>
      </c>
      <c r="C4" s="31" t="s">
        <v>87</v>
      </c>
      <c r="D4" s="18">
        <v>2805810</v>
      </c>
      <c r="E4" s="11">
        <v>0</v>
      </c>
      <c r="F4" s="18">
        <v>64290</v>
      </c>
      <c r="G4" s="11">
        <v>0</v>
      </c>
      <c r="H4" s="18">
        <v>0</v>
      </c>
      <c r="I4" s="18">
        <v>0</v>
      </c>
      <c r="J4" s="18">
        <v>0</v>
      </c>
      <c r="K4" s="18">
        <v>0</v>
      </c>
      <c r="L4" s="58">
        <v>0</v>
      </c>
      <c r="M4" s="20">
        <f>SUM(D4:L4)</f>
        <v>2870100</v>
      </c>
    </row>
    <row r="5" spans="1:13" ht="30" customHeight="1" thickBot="1">
      <c r="A5" s="16">
        <v>2</v>
      </c>
      <c r="B5" s="32" t="s">
        <v>86</v>
      </c>
      <c r="C5" s="31" t="s">
        <v>121</v>
      </c>
      <c r="D5" s="40">
        <v>535754</v>
      </c>
      <c r="E5" s="41">
        <v>16961</v>
      </c>
      <c r="F5" s="40">
        <v>12665</v>
      </c>
      <c r="G5" s="41">
        <v>0</v>
      </c>
      <c r="H5" s="40">
        <v>0</v>
      </c>
      <c r="I5" s="40">
        <v>0</v>
      </c>
      <c r="J5" s="40">
        <v>0</v>
      </c>
      <c r="K5" s="40">
        <v>0</v>
      </c>
      <c r="L5" s="59">
        <v>0</v>
      </c>
      <c r="M5" s="35">
        <f>SUM(D5:L5)</f>
        <v>565380</v>
      </c>
    </row>
    <row r="6" spans="1:13" ht="30" customHeight="1" thickBot="1">
      <c r="A6" s="81" t="s">
        <v>20</v>
      </c>
      <c r="B6" s="82"/>
      <c r="C6" s="83"/>
      <c r="D6" s="36">
        <f>SUM(D4:D5)</f>
        <v>3341564</v>
      </c>
      <c r="E6" s="36">
        <f t="shared" ref="E6:M6" si="0">SUM(E4:E5)</f>
        <v>16961</v>
      </c>
      <c r="F6" s="36">
        <f t="shared" si="0"/>
        <v>76955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8">
        <f t="shared" si="0"/>
        <v>3435480</v>
      </c>
    </row>
    <row r="7" spans="1:13" ht="30" customHeight="1">
      <c r="A7" s="16">
        <v>3</v>
      </c>
      <c r="B7" s="32" t="s">
        <v>122</v>
      </c>
      <c r="C7" s="31" t="s">
        <v>123</v>
      </c>
      <c r="D7" s="18">
        <v>2353644</v>
      </c>
      <c r="E7" s="11">
        <v>49676</v>
      </c>
      <c r="F7" s="18">
        <v>55637</v>
      </c>
      <c r="G7" s="11">
        <v>0</v>
      </c>
      <c r="H7" s="18">
        <v>0</v>
      </c>
      <c r="I7" s="18">
        <v>24838</v>
      </c>
      <c r="J7" s="18">
        <v>0</v>
      </c>
      <c r="K7" s="18">
        <v>0</v>
      </c>
      <c r="L7" s="58">
        <v>0</v>
      </c>
      <c r="M7" s="20">
        <f>SUM(D7:L7)</f>
        <v>2483795</v>
      </c>
    </row>
    <row r="8" spans="1:13" ht="30" customHeight="1">
      <c r="A8" s="16">
        <v>4</v>
      </c>
      <c r="B8" s="32" t="s">
        <v>84</v>
      </c>
      <c r="C8" s="31" t="s">
        <v>85</v>
      </c>
      <c r="D8" s="18">
        <v>705488</v>
      </c>
      <c r="E8" s="11">
        <v>22335</v>
      </c>
      <c r="F8" s="18">
        <v>16677</v>
      </c>
      <c r="G8" s="11">
        <v>0</v>
      </c>
      <c r="H8" s="18">
        <v>0</v>
      </c>
      <c r="I8" s="18">
        <v>0</v>
      </c>
      <c r="J8" s="18">
        <v>0</v>
      </c>
      <c r="K8" s="18">
        <v>0</v>
      </c>
      <c r="L8" s="58">
        <v>0</v>
      </c>
      <c r="M8" s="20">
        <f t="shared" ref="M8:M9" si="1">SUM(D8:L8)</f>
        <v>744500</v>
      </c>
    </row>
    <row r="9" spans="1:13" ht="30" customHeight="1" thickBot="1">
      <c r="A9" s="37">
        <v>5</v>
      </c>
      <c r="B9" s="32" t="s">
        <v>92</v>
      </c>
      <c r="C9" s="31" t="s">
        <v>43</v>
      </c>
      <c r="D9" s="18">
        <v>929370</v>
      </c>
      <c r="E9" s="11">
        <v>20038</v>
      </c>
      <c r="F9" s="18">
        <v>22443</v>
      </c>
      <c r="G9" s="11">
        <v>20038</v>
      </c>
      <c r="H9" s="18">
        <v>0</v>
      </c>
      <c r="I9" s="18">
        <v>10019</v>
      </c>
      <c r="J9" s="18">
        <v>0</v>
      </c>
      <c r="K9" s="18">
        <v>0</v>
      </c>
      <c r="L9" s="58">
        <v>0</v>
      </c>
      <c r="M9" s="20">
        <f t="shared" si="1"/>
        <v>1001908</v>
      </c>
    </row>
    <row r="10" spans="1:13" ht="30" customHeight="1" thickBot="1">
      <c r="A10" s="81" t="s">
        <v>19</v>
      </c>
      <c r="B10" s="82"/>
      <c r="C10" s="83"/>
      <c r="D10" s="36">
        <f>SUM(D7:D9)</f>
        <v>3988502</v>
      </c>
      <c r="E10" s="36">
        <f t="shared" ref="E10:M10" si="2">SUM(E7:E9)</f>
        <v>92049</v>
      </c>
      <c r="F10" s="36">
        <f t="shared" si="2"/>
        <v>94757</v>
      </c>
      <c r="G10" s="36">
        <f t="shared" si="2"/>
        <v>20038</v>
      </c>
      <c r="H10" s="36">
        <f t="shared" si="2"/>
        <v>0</v>
      </c>
      <c r="I10" s="36">
        <f t="shared" si="2"/>
        <v>34857</v>
      </c>
      <c r="J10" s="36">
        <f t="shared" si="2"/>
        <v>0</v>
      </c>
      <c r="K10" s="36">
        <f t="shared" si="2"/>
        <v>0</v>
      </c>
      <c r="L10" s="36">
        <f t="shared" si="2"/>
        <v>0</v>
      </c>
      <c r="M10" s="38">
        <f t="shared" si="2"/>
        <v>4230203</v>
      </c>
    </row>
    <row r="11" spans="1:13" ht="30" customHeight="1" thickBot="1">
      <c r="A11" s="81" t="s">
        <v>22</v>
      </c>
      <c r="B11" s="82"/>
      <c r="C11" s="83"/>
      <c r="D11" s="26">
        <f>SUM(D6,D10)</f>
        <v>7330066</v>
      </c>
      <c r="E11" s="26">
        <f t="shared" ref="E11:M11" si="3">SUM(E6,E10)</f>
        <v>109010</v>
      </c>
      <c r="F11" s="26">
        <f t="shared" si="3"/>
        <v>171712</v>
      </c>
      <c r="G11" s="26">
        <f t="shared" si="3"/>
        <v>20038</v>
      </c>
      <c r="H11" s="26">
        <f t="shared" si="3"/>
        <v>0</v>
      </c>
      <c r="I11" s="26">
        <f t="shared" si="3"/>
        <v>34857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30">
        <f t="shared" si="3"/>
        <v>7665683</v>
      </c>
    </row>
    <row r="12" spans="1:13" ht="23.1" customHeight="1">
      <c r="A12" s="78" t="s">
        <v>12</v>
      </c>
      <c r="B12" s="78"/>
      <c r="C12" s="7"/>
      <c r="D12" s="14"/>
      <c r="E12" s="21"/>
      <c r="F12" s="8"/>
      <c r="G12" s="8"/>
      <c r="H12" s="8"/>
      <c r="I12" s="8"/>
      <c r="J12" s="8"/>
      <c r="K12" s="8"/>
      <c r="L12" s="8"/>
      <c r="M12" s="8"/>
    </row>
    <row r="13" spans="1:13" ht="23.1" customHeight="1">
      <c r="A13" s="79" t="s">
        <v>13</v>
      </c>
      <c r="B13" s="7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23.1" customHeight="1">
      <c r="A14" s="79" t="s">
        <v>11</v>
      </c>
      <c r="B14" s="7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23.1" customHeight="1">
      <c r="A15" s="79" t="s">
        <v>10</v>
      </c>
      <c r="B15" s="79"/>
      <c r="C15" s="23"/>
      <c r="D15" s="22"/>
      <c r="E15" s="22"/>
      <c r="F15" s="23"/>
      <c r="G15" s="22"/>
      <c r="H15" s="22"/>
      <c r="I15" s="22"/>
      <c r="J15" s="22"/>
      <c r="K15" s="22"/>
      <c r="L15" s="22"/>
      <c r="M15" s="22"/>
    </row>
    <row r="16" spans="1:13" ht="23.1" customHeight="1">
      <c r="A16" s="6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4" s="2" customFormat="1" ht="20.100000000000001" customHeight="1">
      <c r="A17" s="1"/>
      <c r="B17" s="3"/>
      <c r="C17" s="24"/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1:14" s="2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 s="2" customFormat="1" ht="20.100000000000001" customHeight="1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</row>
    <row r="20" spans="1:14" s="2" customFormat="1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s="2" customFormat="1" ht="14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14.25"/>
    <row r="24" spans="1:14" ht="14.25"/>
  </sheetData>
  <mergeCells count="9">
    <mergeCell ref="A12:B12"/>
    <mergeCell ref="A13:B13"/>
    <mergeCell ref="A14:B14"/>
    <mergeCell ref="A15:B15"/>
    <mergeCell ref="A1:M1"/>
    <mergeCell ref="A2:M2"/>
    <mergeCell ref="A6:C6"/>
    <mergeCell ref="A10:C10"/>
    <mergeCell ref="A11:C11"/>
  </mergeCells>
  <printOptions horizontalCentered="1"/>
  <pageMargins left="0.8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N22"/>
  <sheetViews>
    <sheetView view="pageBreakPreview" zoomScaleSheetLayoutView="100" workbookViewId="0">
      <pane ySplit="3" topLeftCell="A4" activePane="bottomLeft" state="frozen"/>
      <selection pane="bottomLeft" activeCell="D12" sqref="D12"/>
    </sheetView>
  </sheetViews>
  <sheetFormatPr defaultColWidth="8.85546875" defaultRowHeight="30" customHeight="1"/>
  <cols>
    <col min="1" max="1" width="5.85546875" style="1" customWidth="1"/>
    <col min="2" max="2" width="29.42578125" style="1" customWidth="1"/>
    <col min="3" max="3" width="14.7109375" style="1" customWidth="1"/>
    <col min="4" max="4" width="14.140625" style="1" customWidth="1"/>
    <col min="5" max="5" width="12.5703125" style="1" customWidth="1"/>
    <col min="6" max="6" width="14.140625" style="1" bestFit="1" customWidth="1"/>
    <col min="7" max="7" width="11" style="1" customWidth="1"/>
    <col min="8" max="8" width="10.140625" style="1" customWidth="1"/>
    <col min="9" max="9" width="11.140625" style="1" customWidth="1"/>
    <col min="10" max="10" width="12.28515625" style="1" bestFit="1" customWidth="1"/>
    <col min="11" max="11" width="10.7109375" style="1" customWidth="1"/>
    <col min="12" max="12" width="9.5703125" style="1" bestFit="1" customWidth="1"/>
    <col min="13" max="13" width="15.85546875" style="1" bestFit="1" customWidth="1"/>
    <col min="14" max="14" width="13.42578125" style="1" bestFit="1" customWidth="1"/>
    <col min="15" max="16384" width="8.85546875" style="1"/>
  </cols>
  <sheetData>
    <row r="1" spans="1:14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29.25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55" t="s">
        <v>4</v>
      </c>
      <c r="J3" s="54" t="s">
        <v>119</v>
      </c>
      <c r="K3" s="13" t="s">
        <v>8</v>
      </c>
      <c r="L3" s="28" t="s">
        <v>21</v>
      </c>
      <c r="M3" s="29" t="s">
        <v>6</v>
      </c>
    </row>
    <row r="4" spans="1:14" ht="46.5" customHeight="1">
      <c r="A4" s="16">
        <v>1</v>
      </c>
      <c r="B4" s="57" t="s">
        <v>109</v>
      </c>
      <c r="C4" s="31" t="s">
        <v>114</v>
      </c>
      <c r="D4" s="18">
        <v>63450</v>
      </c>
      <c r="E4" s="11">
        <v>0</v>
      </c>
      <c r="F4" s="18">
        <v>7050</v>
      </c>
      <c r="G4" s="11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20">
        <f t="shared" ref="M4:M8" si="0">SUM(D4:L4)</f>
        <v>70500</v>
      </c>
    </row>
    <row r="5" spans="1:14" ht="46.5" customHeight="1">
      <c r="A5" s="16">
        <v>2</v>
      </c>
      <c r="B5" s="56" t="s">
        <v>110</v>
      </c>
      <c r="C5" s="31" t="s">
        <v>114</v>
      </c>
      <c r="D5" s="18">
        <v>30240</v>
      </c>
      <c r="E5" s="11">
        <v>0</v>
      </c>
      <c r="F5" s="18">
        <v>3360</v>
      </c>
      <c r="G5" s="11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20">
        <f t="shared" si="0"/>
        <v>33600</v>
      </c>
    </row>
    <row r="6" spans="1:14" ht="46.5" customHeight="1">
      <c r="A6" s="16">
        <v>3</v>
      </c>
      <c r="B6" s="56" t="s">
        <v>111</v>
      </c>
      <c r="C6" s="31" t="s">
        <v>114</v>
      </c>
      <c r="D6" s="18">
        <v>34380</v>
      </c>
      <c r="E6" s="11">
        <v>0</v>
      </c>
      <c r="F6" s="18">
        <v>3820</v>
      </c>
      <c r="G6" s="11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20">
        <f t="shared" si="0"/>
        <v>38200</v>
      </c>
    </row>
    <row r="7" spans="1:14" ht="46.5" customHeight="1">
      <c r="A7" s="16">
        <v>4</v>
      </c>
      <c r="B7" s="56" t="s">
        <v>112</v>
      </c>
      <c r="C7" s="31" t="s">
        <v>114</v>
      </c>
      <c r="D7" s="18">
        <v>22950</v>
      </c>
      <c r="E7" s="11">
        <v>0</v>
      </c>
      <c r="F7" s="18">
        <v>2550</v>
      </c>
      <c r="G7" s="11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0">
        <f t="shared" si="0"/>
        <v>25500</v>
      </c>
    </row>
    <row r="8" spans="1:14" ht="46.5" customHeight="1" thickBot="1">
      <c r="A8" s="16">
        <v>5</v>
      </c>
      <c r="B8" s="56" t="s">
        <v>113</v>
      </c>
      <c r="C8" s="31" t="s">
        <v>114</v>
      </c>
      <c r="D8" s="18">
        <v>675</v>
      </c>
      <c r="E8" s="11">
        <v>0</v>
      </c>
      <c r="F8" s="18">
        <v>75</v>
      </c>
      <c r="G8" s="11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20">
        <f t="shared" si="0"/>
        <v>750</v>
      </c>
    </row>
    <row r="9" spans="1:14" ht="27" customHeight="1" thickBot="1">
      <c r="A9" s="84" t="s">
        <v>22</v>
      </c>
      <c r="B9" s="85"/>
      <c r="C9" s="86"/>
      <c r="D9" s="26">
        <f t="shared" ref="D9:M9" si="1">SUM(D4:D8)</f>
        <v>151695</v>
      </c>
      <c r="E9" s="26">
        <f t="shared" si="1"/>
        <v>0</v>
      </c>
      <c r="F9" s="26">
        <f t="shared" si="1"/>
        <v>16855</v>
      </c>
      <c r="G9" s="26">
        <f t="shared" si="1"/>
        <v>0</v>
      </c>
      <c r="H9" s="26">
        <f t="shared" si="1"/>
        <v>0</v>
      </c>
      <c r="I9" s="26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0</v>
      </c>
      <c r="M9" s="30">
        <f t="shared" si="1"/>
        <v>168550</v>
      </c>
    </row>
    <row r="10" spans="1:14" ht="23.1" customHeight="1">
      <c r="A10" s="78" t="s">
        <v>12</v>
      </c>
      <c r="B10" s="78"/>
      <c r="C10" s="7"/>
      <c r="D10" s="14"/>
      <c r="E10" s="21"/>
      <c r="F10" s="8"/>
      <c r="G10" s="8"/>
      <c r="H10" s="8"/>
      <c r="I10" s="8"/>
      <c r="J10" s="8"/>
      <c r="K10" s="8"/>
      <c r="L10" s="8"/>
      <c r="M10" s="8"/>
    </row>
    <row r="11" spans="1:14" ht="23.1" customHeight="1">
      <c r="A11" s="79" t="s">
        <v>13</v>
      </c>
      <c r="B11" s="79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4" ht="23.1" customHeight="1">
      <c r="A12" s="79" t="s">
        <v>11</v>
      </c>
      <c r="B12" s="7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4" ht="23.1" customHeight="1">
      <c r="A13" s="79" t="s">
        <v>10</v>
      </c>
      <c r="B13" s="79"/>
      <c r="C13" s="23"/>
      <c r="D13" s="22"/>
      <c r="E13" s="22"/>
      <c r="F13" s="23"/>
      <c r="G13" s="22"/>
      <c r="H13" s="22"/>
      <c r="I13" s="22"/>
      <c r="J13" s="22"/>
      <c r="K13" s="22"/>
      <c r="L13" s="22"/>
      <c r="M13" s="22"/>
    </row>
    <row r="14" spans="1:14" ht="23.1" customHeight="1">
      <c r="A14" s="6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s="2" customFormat="1" ht="20.100000000000001" customHeight="1">
      <c r="A15" s="1"/>
      <c r="B15" s="3"/>
      <c r="C15" s="24"/>
      <c r="D15" s="1"/>
      <c r="E15" s="1"/>
      <c r="F15" s="1"/>
      <c r="G15" s="1"/>
      <c r="H15" s="1"/>
      <c r="I15" s="1"/>
      <c r="J15" s="1"/>
      <c r="K15" s="1"/>
      <c r="L15" s="1"/>
      <c r="M15" s="1"/>
      <c r="N15" s="5"/>
    </row>
    <row r="16" spans="1:14" s="2" customFormat="1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2" customFormat="1" ht="20.100000000000001" customHeight="1">
      <c r="A17" s="1"/>
      <c r="B17" s="1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</row>
    <row r="18" spans="1:13" s="2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2" customFormat="1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4.25"/>
    <row r="22" spans="1:13" ht="14.25"/>
  </sheetData>
  <mergeCells count="7">
    <mergeCell ref="A1:M1"/>
    <mergeCell ref="A2:M2"/>
    <mergeCell ref="A13:B13"/>
    <mergeCell ref="A9:C9"/>
    <mergeCell ref="A10:B10"/>
    <mergeCell ref="A11:B11"/>
    <mergeCell ref="A12:B12"/>
  </mergeCells>
  <printOptions horizontalCentered="1"/>
  <pageMargins left="0.8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M24"/>
  <sheetViews>
    <sheetView workbookViewId="0">
      <pane ySplit="3" topLeftCell="A4" activePane="bottomLeft" state="frozen"/>
      <selection pane="bottomLeft" activeCell="F9" sqref="F9"/>
    </sheetView>
  </sheetViews>
  <sheetFormatPr defaultColWidth="8.85546875" defaultRowHeight="30" customHeight="1"/>
  <cols>
    <col min="1" max="1" width="5.85546875" style="1" customWidth="1"/>
    <col min="2" max="2" width="29.42578125" style="1" customWidth="1"/>
    <col min="3" max="3" width="19.7109375" style="1" customWidth="1"/>
    <col min="4" max="4" width="14.7109375" style="1" customWidth="1"/>
    <col min="5" max="5" width="12.5703125" style="1" customWidth="1"/>
    <col min="6" max="6" width="12.42578125" style="1" customWidth="1"/>
    <col min="7" max="7" width="11.42578125" style="1" customWidth="1"/>
    <col min="8" max="8" width="10.7109375" style="1" customWidth="1"/>
    <col min="9" max="9" width="12" style="1" bestFit="1" customWidth="1"/>
    <col min="10" max="10" width="9.7109375" style="1" customWidth="1"/>
    <col min="11" max="11" width="10.42578125" style="1" customWidth="1"/>
    <col min="12" max="12" width="13.85546875" style="1" customWidth="1"/>
    <col min="13" max="13" width="13.42578125" style="1" bestFit="1" customWidth="1"/>
    <col min="14" max="16384" width="8.85546875" style="1"/>
  </cols>
  <sheetData>
    <row r="1" spans="1:12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30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17" t="s">
        <v>4</v>
      </c>
      <c r="J3" s="13" t="s">
        <v>5</v>
      </c>
      <c r="K3" s="28" t="s">
        <v>8</v>
      </c>
      <c r="L3" s="29" t="s">
        <v>6</v>
      </c>
    </row>
    <row r="4" spans="1:12" ht="47.25" customHeight="1">
      <c r="A4" s="16">
        <v>1</v>
      </c>
      <c r="B4" s="32" t="s">
        <v>31</v>
      </c>
      <c r="C4" s="31" t="s">
        <v>32</v>
      </c>
      <c r="D4" s="18">
        <v>871792</v>
      </c>
      <c r="E4" s="11">
        <v>18400</v>
      </c>
      <c r="F4" s="18">
        <v>20608</v>
      </c>
      <c r="G4" s="11">
        <v>0</v>
      </c>
      <c r="H4" s="18">
        <v>0</v>
      </c>
      <c r="I4" s="18">
        <v>9200</v>
      </c>
      <c r="J4" s="18">
        <v>0</v>
      </c>
      <c r="K4" s="11">
        <v>0</v>
      </c>
      <c r="L4" s="20">
        <f>SUM(D4:K4)</f>
        <v>920000</v>
      </c>
    </row>
    <row r="5" spans="1:12" ht="47.25" customHeight="1">
      <c r="A5" s="16">
        <v>2</v>
      </c>
      <c r="B5" s="32" t="s">
        <v>33</v>
      </c>
      <c r="C5" s="31" t="s">
        <v>32</v>
      </c>
      <c r="D5" s="18">
        <v>833888</v>
      </c>
      <c r="E5" s="11">
        <v>17600</v>
      </c>
      <c r="F5" s="18">
        <v>19712</v>
      </c>
      <c r="G5" s="11">
        <v>0</v>
      </c>
      <c r="H5" s="18">
        <v>0</v>
      </c>
      <c r="I5" s="18">
        <v>8800</v>
      </c>
      <c r="J5" s="18">
        <v>0</v>
      </c>
      <c r="K5" s="11">
        <v>0</v>
      </c>
      <c r="L5" s="20">
        <f t="shared" ref="L5:L10" si="0">SUM(D5:K5)</f>
        <v>880000</v>
      </c>
    </row>
    <row r="6" spans="1:12" ht="47.25" customHeight="1">
      <c r="A6" s="16">
        <v>3</v>
      </c>
      <c r="B6" s="32" t="s">
        <v>34</v>
      </c>
      <c r="C6" s="31" t="s">
        <v>32</v>
      </c>
      <c r="D6" s="18">
        <v>833888</v>
      </c>
      <c r="E6" s="11">
        <v>17600</v>
      </c>
      <c r="F6" s="18">
        <v>19712</v>
      </c>
      <c r="G6" s="11">
        <v>0</v>
      </c>
      <c r="H6" s="18">
        <v>0</v>
      </c>
      <c r="I6" s="18">
        <v>8800</v>
      </c>
      <c r="J6" s="18">
        <v>0</v>
      </c>
      <c r="K6" s="11">
        <v>0</v>
      </c>
      <c r="L6" s="20">
        <f t="shared" si="0"/>
        <v>880000</v>
      </c>
    </row>
    <row r="7" spans="1:12" ht="47.25" customHeight="1">
      <c r="A7" s="16">
        <v>4</v>
      </c>
      <c r="B7" s="32" t="s">
        <v>35</v>
      </c>
      <c r="C7" s="31" t="s">
        <v>32</v>
      </c>
      <c r="D7" s="18">
        <v>833888</v>
      </c>
      <c r="E7" s="11">
        <v>17600</v>
      </c>
      <c r="F7" s="18">
        <v>19712</v>
      </c>
      <c r="G7" s="11">
        <v>0</v>
      </c>
      <c r="H7" s="18">
        <v>0</v>
      </c>
      <c r="I7" s="18">
        <v>8800</v>
      </c>
      <c r="J7" s="18">
        <v>0</v>
      </c>
      <c r="K7" s="11">
        <v>0</v>
      </c>
      <c r="L7" s="20">
        <f t="shared" si="0"/>
        <v>880000</v>
      </c>
    </row>
    <row r="8" spans="1:12" ht="47.25" customHeight="1">
      <c r="A8" s="16">
        <v>5</v>
      </c>
      <c r="B8" s="47" t="s">
        <v>36</v>
      </c>
      <c r="C8" s="31" t="s">
        <v>32</v>
      </c>
      <c r="D8" s="18">
        <v>833888</v>
      </c>
      <c r="E8" s="11">
        <v>17600</v>
      </c>
      <c r="F8" s="18">
        <v>19712</v>
      </c>
      <c r="G8" s="11">
        <v>0</v>
      </c>
      <c r="H8" s="18">
        <v>0</v>
      </c>
      <c r="I8" s="18">
        <v>8800</v>
      </c>
      <c r="J8" s="18">
        <v>0</v>
      </c>
      <c r="K8" s="11">
        <v>0</v>
      </c>
      <c r="L8" s="20">
        <f t="shared" si="0"/>
        <v>880000</v>
      </c>
    </row>
    <row r="9" spans="1:12" ht="47.25" customHeight="1">
      <c r="A9" s="16">
        <v>6</v>
      </c>
      <c r="B9" s="47" t="s">
        <v>37</v>
      </c>
      <c r="C9" s="31" t="s">
        <v>32</v>
      </c>
      <c r="D9" s="18">
        <v>871792</v>
      </c>
      <c r="E9" s="11">
        <v>18400</v>
      </c>
      <c r="F9" s="18">
        <v>20608</v>
      </c>
      <c r="G9" s="11">
        <v>0</v>
      </c>
      <c r="H9" s="18">
        <v>0</v>
      </c>
      <c r="I9" s="18">
        <v>9200</v>
      </c>
      <c r="J9" s="18">
        <v>0</v>
      </c>
      <c r="K9" s="11">
        <v>0</v>
      </c>
      <c r="L9" s="20">
        <f t="shared" si="0"/>
        <v>920000</v>
      </c>
    </row>
    <row r="10" spans="1:12" ht="47.25" customHeight="1" thickBot="1">
      <c r="A10" s="16">
        <v>7</v>
      </c>
      <c r="B10" s="47" t="s">
        <v>38</v>
      </c>
      <c r="C10" s="31" t="s">
        <v>32</v>
      </c>
      <c r="D10" s="18">
        <v>871792</v>
      </c>
      <c r="E10" s="11">
        <v>18400</v>
      </c>
      <c r="F10" s="18">
        <v>20608</v>
      </c>
      <c r="G10" s="11">
        <v>0</v>
      </c>
      <c r="H10" s="18">
        <v>0</v>
      </c>
      <c r="I10" s="18">
        <v>9200</v>
      </c>
      <c r="J10" s="18">
        <v>0</v>
      </c>
      <c r="K10" s="11">
        <v>0</v>
      </c>
      <c r="L10" s="20">
        <f t="shared" si="0"/>
        <v>920000</v>
      </c>
    </row>
    <row r="11" spans="1:12" ht="30.75" customHeight="1" thickBot="1">
      <c r="A11" s="81" t="s">
        <v>19</v>
      </c>
      <c r="B11" s="82"/>
      <c r="C11" s="83"/>
      <c r="D11" s="26">
        <f t="shared" ref="D11:L11" si="1">SUM(D4:D10)</f>
        <v>5950928</v>
      </c>
      <c r="E11" s="26">
        <f t="shared" si="1"/>
        <v>125600</v>
      </c>
      <c r="F11" s="26">
        <f t="shared" si="1"/>
        <v>140672</v>
      </c>
      <c r="G11" s="26">
        <f t="shared" si="1"/>
        <v>0</v>
      </c>
      <c r="H11" s="26">
        <f t="shared" si="1"/>
        <v>0</v>
      </c>
      <c r="I11" s="26">
        <f t="shared" si="1"/>
        <v>62800</v>
      </c>
      <c r="J11" s="26">
        <f t="shared" si="1"/>
        <v>0</v>
      </c>
      <c r="K11" s="26">
        <f t="shared" si="1"/>
        <v>0</v>
      </c>
      <c r="L11" s="30">
        <f t="shared" si="1"/>
        <v>6280000</v>
      </c>
    </row>
    <row r="12" spans="1:12" ht="23.1" customHeight="1">
      <c r="A12" s="78" t="s">
        <v>12</v>
      </c>
      <c r="B12" s="78"/>
      <c r="C12" s="7"/>
      <c r="D12" s="14"/>
      <c r="E12" s="21"/>
      <c r="F12" s="8"/>
      <c r="G12" s="8"/>
      <c r="H12" s="8"/>
      <c r="I12" s="8"/>
      <c r="J12" s="8"/>
      <c r="K12" s="8"/>
      <c r="L12" s="8"/>
    </row>
    <row r="13" spans="1:12" ht="23.1" customHeight="1">
      <c r="A13" s="79" t="s">
        <v>13</v>
      </c>
      <c r="B13" s="79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23.1" customHeight="1">
      <c r="A14" s="79" t="s">
        <v>11</v>
      </c>
      <c r="B14" s="79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23.1" customHeight="1">
      <c r="A15" s="79" t="s">
        <v>10</v>
      </c>
      <c r="B15" s="79"/>
      <c r="C15" s="23"/>
      <c r="D15" s="22"/>
      <c r="E15" s="22"/>
      <c r="F15" s="23"/>
      <c r="G15" s="22"/>
      <c r="H15" s="22"/>
      <c r="I15" s="22"/>
      <c r="J15" s="22"/>
      <c r="K15" s="22"/>
      <c r="L15" s="22"/>
    </row>
    <row r="16" spans="1:12" ht="23.1" customHeight="1">
      <c r="A16" s="6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3" s="2" customFormat="1" ht="20.100000000000001" customHeight="1">
      <c r="A17" s="1"/>
      <c r="B17" s="3"/>
      <c r="C17" s="24"/>
      <c r="D17" s="1"/>
      <c r="E17" s="1"/>
      <c r="F17" s="1"/>
      <c r="G17" s="1"/>
      <c r="H17" s="1"/>
      <c r="I17" s="1"/>
      <c r="J17" s="1"/>
      <c r="K17" s="1"/>
      <c r="L17" s="1"/>
      <c r="M17" s="5"/>
    </row>
    <row r="18" spans="1:13" s="2" customFormat="1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s="2" customFormat="1" ht="20.100000000000001" customHeight="1">
      <c r="A19" s="1"/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</row>
    <row r="20" spans="1:13" s="2" customFormat="1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3" s="2" customFormat="1" ht="14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ht="14.25"/>
    <row r="24" spans="1:13" ht="14.25"/>
  </sheetData>
  <mergeCells count="7">
    <mergeCell ref="A12:B12"/>
    <mergeCell ref="A13:B13"/>
    <mergeCell ref="A14:B14"/>
    <mergeCell ref="A15:B15"/>
    <mergeCell ref="A1:L1"/>
    <mergeCell ref="A2:L2"/>
    <mergeCell ref="A11:C11"/>
  </mergeCells>
  <printOptions horizontalCentered="1"/>
  <pageMargins left="0.59055118110236227" right="0.39370078740157483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18"/>
  <sheetViews>
    <sheetView workbookViewId="0">
      <pane ySplit="3" topLeftCell="A4" activePane="bottomLeft" state="frozen"/>
      <selection pane="bottomLeft" activeCell="C11" sqref="C11"/>
    </sheetView>
  </sheetViews>
  <sheetFormatPr defaultColWidth="8.85546875" defaultRowHeight="30" customHeight="1"/>
  <cols>
    <col min="1" max="1" width="5.85546875" style="1" customWidth="1"/>
    <col min="2" max="2" width="33.5703125" style="1" customWidth="1"/>
    <col min="3" max="3" width="15.28515625" style="1" customWidth="1"/>
    <col min="4" max="4" width="14.7109375" style="1" customWidth="1"/>
    <col min="5" max="5" width="12.5703125" style="1" customWidth="1"/>
    <col min="6" max="7" width="13" style="1" customWidth="1"/>
    <col min="8" max="8" width="10.7109375" style="1" customWidth="1"/>
    <col min="9" max="9" width="12.42578125" style="1" customWidth="1"/>
    <col min="10" max="10" width="8.85546875" style="1" customWidth="1"/>
    <col min="11" max="11" width="10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30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5" t="s">
        <v>15</v>
      </c>
      <c r="H3" s="13" t="s">
        <v>3</v>
      </c>
      <c r="I3" s="9" t="s">
        <v>4</v>
      </c>
      <c r="J3" s="13" t="s">
        <v>5</v>
      </c>
      <c r="K3" s="28" t="s">
        <v>8</v>
      </c>
      <c r="L3" s="29" t="s">
        <v>6</v>
      </c>
    </row>
    <row r="4" spans="1:13" ht="49.5" customHeight="1" thickBot="1">
      <c r="A4" s="16">
        <v>1</v>
      </c>
      <c r="B4" s="44" t="s">
        <v>52</v>
      </c>
      <c r="C4" s="31" t="s">
        <v>53</v>
      </c>
      <c r="D4" s="18">
        <v>1311626</v>
      </c>
      <c r="E4" s="11">
        <v>28280</v>
      </c>
      <c r="F4" s="18">
        <v>31674</v>
      </c>
      <c r="G4" s="11">
        <v>28280</v>
      </c>
      <c r="H4" s="18">
        <v>0</v>
      </c>
      <c r="I4" s="18">
        <v>14140</v>
      </c>
      <c r="J4" s="18">
        <v>0</v>
      </c>
      <c r="K4" s="11">
        <v>0</v>
      </c>
      <c r="L4" s="20">
        <f>SUM(D4:K4)</f>
        <v>1414000</v>
      </c>
    </row>
    <row r="5" spans="1:13" ht="30" customHeight="1" thickBot="1">
      <c r="A5" s="81" t="s">
        <v>18</v>
      </c>
      <c r="B5" s="82"/>
      <c r="C5" s="83"/>
      <c r="D5" s="36">
        <f t="shared" ref="D5:L5" si="0">SUM(D4:D4)</f>
        <v>1311626</v>
      </c>
      <c r="E5" s="36">
        <f t="shared" si="0"/>
        <v>28280</v>
      </c>
      <c r="F5" s="36">
        <f t="shared" si="0"/>
        <v>31674</v>
      </c>
      <c r="G5" s="36">
        <f t="shared" si="0"/>
        <v>28280</v>
      </c>
      <c r="H5" s="36">
        <f t="shared" si="0"/>
        <v>0</v>
      </c>
      <c r="I5" s="36">
        <f t="shared" si="0"/>
        <v>14140</v>
      </c>
      <c r="J5" s="36">
        <f t="shared" si="0"/>
        <v>0</v>
      </c>
      <c r="K5" s="36">
        <f t="shared" si="0"/>
        <v>0</v>
      </c>
      <c r="L5" s="38">
        <f t="shared" si="0"/>
        <v>1414000</v>
      </c>
    </row>
    <row r="6" spans="1:13" ht="23.1" customHeight="1">
      <c r="A6" s="78" t="s">
        <v>12</v>
      </c>
      <c r="B6" s="78"/>
      <c r="C6" s="7"/>
      <c r="D6" s="14"/>
      <c r="E6" s="21"/>
      <c r="F6" s="8"/>
      <c r="G6" s="8"/>
      <c r="H6" s="8"/>
      <c r="I6" s="8"/>
      <c r="J6" s="8"/>
      <c r="K6" s="8"/>
      <c r="L6" s="8"/>
    </row>
    <row r="7" spans="1:13" ht="23.1" customHeight="1">
      <c r="A7" s="79" t="s">
        <v>13</v>
      </c>
      <c r="B7" s="79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3" ht="23.1" customHeight="1">
      <c r="A8" s="79" t="s">
        <v>11</v>
      </c>
      <c r="B8" s="79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ht="23.1" customHeight="1">
      <c r="A9" s="79" t="s">
        <v>10</v>
      </c>
      <c r="B9" s="79"/>
      <c r="C9" s="23"/>
      <c r="D9" s="22"/>
      <c r="E9" s="22"/>
      <c r="F9" s="23"/>
      <c r="G9" s="22"/>
      <c r="H9" s="22"/>
      <c r="I9" s="22"/>
      <c r="J9" s="22"/>
      <c r="K9" s="22"/>
      <c r="L9" s="22"/>
    </row>
    <row r="10" spans="1:13" ht="23.1" customHeight="1">
      <c r="A10" s="6"/>
      <c r="B10" s="2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s="2" customFormat="1" ht="20.100000000000001" customHeight="1">
      <c r="A11" s="1"/>
      <c r="B11" s="3"/>
      <c r="C11" s="24"/>
      <c r="D11" s="1"/>
      <c r="E11" s="1"/>
      <c r="F11" s="1"/>
      <c r="G11" s="1"/>
      <c r="H11" s="1"/>
      <c r="I11" s="1"/>
      <c r="J11" s="1"/>
      <c r="K11" s="1"/>
      <c r="L11" s="1"/>
      <c r="M11" s="5"/>
    </row>
    <row r="12" spans="1:13" s="2" customFormat="1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s="2" customFormat="1" ht="20.100000000000001" customHeight="1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</row>
    <row r="14" spans="1:13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s="2" customFormat="1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4.25"/>
    <row r="18" ht="14.25"/>
  </sheetData>
  <mergeCells count="7">
    <mergeCell ref="A9:B9"/>
    <mergeCell ref="A1:L1"/>
    <mergeCell ref="A2:L2"/>
    <mergeCell ref="A5:C5"/>
    <mergeCell ref="A6:B6"/>
    <mergeCell ref="A7:B7"/>
    <mergeCell ref="A8:B8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rgb="FF00B0F0"/>
  </sheetPr>
  <dimension ref="A1:N27"/>
  <sheetViews>
    <sheetView workbookViewId="0">
      <pane ySplit="3" topLeftCell="A4" activePane="bottomLeft" state="frozen"/>
      <selection pane="bottomLeft" activeCell="D14" sqref="D14"/>
    </sheetView>
  </sheetViews>
  <sheetFormatPr defaultColWidth="8.85546875" defaultRowHeight="30" customHeight="1"/>
  <cols>
    <col min="1" max="1" width="5.85546875" style="1" customWidth="1"/>
    <col min="2" max="2" width="24.7109375" style="1" customWidth="1"/>
    <col min="3" max="3" width="16.7109375" style="1" customWidth="1"/>
    <col min="4" max="4" width="14.7109375" style="1" customWidth="1"/>
    <col min="5" max="5" width="12.5703125" style="1" customWidth="1"/>
    <col min="6" max="6" width="13.5703125" style="1" bestFit="1" customWidth="1"/>
    <col min="7" max="7" width="12.140625" style="1" bestFit="1" customWidth="1"/>
    <col min="8" max="8" width="10.7109375" style="1" customWidth="1"/>
    <col min="9" max="9" width="11.5703125" style="1" customWidth="1"/>
    <col min="10" max="10" width="8.42578125" style="1" customWidth="1"/>
    <col min="11" max="11" width="6.7109375" style="1" customWidth="1"/>
    <col min="12" max="12" width="10.85546875" style="1" bestFit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4.95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8</v>
      </c>
      <c r="L3" s="28" t="s">
        <v>21</v>
      </c>
      <c r="M3" s="29" t="s">
        <v>6</v>
      </c>
    </row>
    <row r="4" spans="1:13" ht="30" customHeight="1">
      <c r="A4" s="16">
        <v>1</v>
      </c>
      <c r="B4" s="39" t="s">
        <v>39</v>
      </c>
      <c r="C4" s="31" t="s">
        <v>41</v>
      </c>
      <c r="D4" s="18">
        <v>52957</v>
      </c>
      <c r="E4" s="11">
        <v>0</v>
      </c>
      <c r="F4" s="18">
        <v>0</v>
      </c>
      <c r="G4" s="11">
        <v>0</v>
      </c>
      <c r="H4" s="18">
        <v>0</v>
      </c>
      <c r="I4" s="18">
        <v>0</v>
      </c>
      <c r="J4" s="18">
        <v>0</v>
      </c>
      <c r="K4" s="18">
        <v>0</v>
      </c>
      <c r="L4" s="11">
        <v>0</v>
      </c>
      <c r="M4" s="20">
        <f t="shared" ref="M4:M13" si="0">SUM(D4:L4)</f>
        <v>52957</v>
      </c>
    </row>
    <row r="5" spans="1:13" ht="30" customHeight="1">
      <c r="A5" s="16">
        <v>2</v>
      </c>
      <c r="B5" s="39" t="s">
        <v>39</v>
      </c>
      <c r="C5" s="31" t="s">
        <v>41</v>
      </c>
      <c r="D5" s="18">
        <v>85132</v>
      </c>
      <c r="E5" s="11">
        <v>0</v>
      </c>
      <c r="F5" s="18">
        <v>0</v>
      </c>
      <c r="G5" s="11">
        <v>0</v>
      </c>
      <c r="H5" s="18">
        <v>0</v>
      </c>
      <c r="I5" s="18">
        <v>0</v>
      </c>
      <c r="J5" s="18">
        <v>0</v>
      </c>
      <c r="K5" s="18">
        <v>0</v>
      </c>
      <c r="L5" s="11">
        <v>0</v>
      </c>
      <c r="M5" s="20">
        <f t="shared" si="0"/>
        <v>85132</v>
      </c>
    </row>
    <row r="6" spans="1:13" ht="30" customHeight="1">
      <c r="A6" s="16">
        <v>3</v>
      </c>
      <c r="B6" s="39" t="s">
        <v>39</v>
      </c>
      <c r="C6" s="31" t="s">
        <v>41</v>
      </c>
      <c r="D6" s="18">
        <v>36023</v>
      </c>
      <c r="E6" s="11">
        <v>0</v>
      </c>
      <c r="F6" s="18">
        <v>0</v>
      </c>
      <c r="G6" s="11">
        <v>0</v>
      </c>
      <c r="H6" s="18">
        <v>0</v>
      </c>
      <c r="I6" s="18">
        <v>0</v>
      </c>
      <c r="J6" s="18">
        <v>0</v>
      </c>
      <c r="K6" s="18">
        <v>0</v>
      </c>
      <c r="L6" s="11">
        <v>0</v>
      </c>
      <c r="M6" s="20">
        <f t="shared" si="0"/>
        <v>36023</v>
      </c>
    </row>
    <row r="7" spans="1:13" ht="30" customHeight="1">
      <c r="A7" s="16">
        <v>4</v>
      </c>
      <c r="B7" s="39" t="s">
        <v>39</v>
      </c>
      <c r="C7" s="31" t="s">
        <v>40</v>
      </c>
      <c r="D7" s="18">
        <v>9536</v>
      </c>
      <c r="E7" s="11">
        <v>0</v>
      </c>
      <c r="F7" s="18">
        <v>0</v>
      </c>
      <c r="G7" s="11">
        <v>0</v>
      </c>
      <c r="H7" s="18">
        <v>0</v>
      </c>
      <c r="I7" s="18">
        <v>0</v>
      </c>
      <c r="J7" s="18">
        <v>0</v>
      </c>
      <c r="K7" s="18">
        <v>0</v>
      </c>
      <c r="L7" s="11">
        <v>0</v>
      </c>
      <c r="M7" s="20">
        <f t="shared" si="0"/>
        <v>9536</v>
      </c>
    </row>
    <row r="8" spans="1:13" ht="30" customHeight="1">
      <c r="A8" s="16">
        <v>5</v>
      </c>
      <c r="B8" s="39" t="s">
        <v>39</v>
      </c>
      <c r="C8" s="31" t="s">
        <v>40</v>
      </c>
      <c r="D8" s="18">
        <v>13521</v>
      </c>
      <c r="E8" s="11">
        <v>0</v>
      </c>
      <c r="F8" s="18">
        <v>0</v>
      </c>
      <c r="G8" s="11">
        <v>0</v>
      </c>
      <c r="H8" s="18">
        <v>0</v>
      </c>
      <c r="I8" s="18">
        <v>0</v>
      </c>
      <c r="J8" s="18">
        <v>0</v>
      </c>
      <c r="K8" s="18">
        <v>0</v>
      </c>
      <c r="L8" s="11">
        <v>0</v>
      </c>
      <c r="M8" s="20">
        <f t="shared" si="0"/>
        <v>13521</v>
      </c>
    </row>
    <row r="9" spans="1:13" ht="30" customHeight="1">
      <c r="A9" s="16">
        <v>6</v>
      </c>
      <c r="B9" s="39" t="s">
        <v>39</v>
      </c>
      <c r="C9" s="31" t="s">
        <v>41</v>
      </c>
      <c r="D9" s="18">
        <v>58148</v>
      </c>
      <c r="E9" s="11">
        <v>0</v>
      </c>
      <c r="F9" s="18">
        <v>0</v>
      </c>
      <c r="G9" s="11">
        <v>0</v>
      </c>
      <c r="H9" s="18">
        <v>0</v>
      </c>
      <c r="I9" s="18">
        <v>0</v>
      </c>
      <c r="J9" s="18">
        <v>0</v>
      </c>
      <c r="K9" s="18">
        <v>0</v>
      </c>
      <c r="L9" s="11">
        <v>0</v>
      </c>
      <c r="M9" s="20">
        <f t="shared" si="0"/>
        <v>58148</v>
      </c>
    </row>
    <row r="10" spans="1:13" ht="30" customHeight="1">
      <c r="A10" s="16">
        <v>7</v>
      </c>
      <c r="B10" s="39" t="s">
        <v>39</v>
      </c>
      <c r="C10" s="31" t="s">
        <v>41</v>
      </c>
      <c r="D10" s="18">
        <v>84800</v>
      </c>
      <c r="E10" s="11">
        <v>0</v>
      </c>
      <c r="F10" s="18">
        <v>0</v>
      </c>
      <c r="G10" s="11">
        <v>0</v>
      </c>
      <c r="H10" s="18">
        <v>0</v>
      </c>
      <c r="I10" s="18">
        <v>0</v>
      </c>
      <c r="J10" s="18">
        <v>0</v>
      </c>
      <c r="K10" s="18">
        <v>0</v>
      </c>
      <c r="L10" s="11">
        <v>0</v>
      </c>
      <c r="M10" s="20">
        <f t="shared" si="0"/>
        <v>84800</v>
      </c>
    </row>
    <row r="11" spans="1:13" ht="30" customHeight="1">
      <c r="A11" s="16">
        <v>8</v>
      </c>
      <c r="B11" s="39" t="s">
        <v>39</v>
      </c>
      <c r="C11" s="31" t="s">
        <v>40</v>
      </c>
      <c r="D11" s="18">
        <v>34802</v>
      </c>
      <c r="E11" s="11">
        <v>0</v>
      </c>
      <c r="F11" s="18">
        <v>0</v>
      </c>
      <c r="G11" s="11">
        <v>0</v>
      </c>
      <c r="H11" s="18">
        <v>0</v>
      </c>
      <c r="I11" s="18">
        <v>0</v>
      </c>
      <c r="J11" s="18">
        <v>0</v>
      </c>
      <c r="K11" s="18">
        <v>0</v>
      </c>
      <c r="L11" s="11">
        <v>0</v>
      </c>
      <c r="M11" s="20">
        <f t="shared" si="0"/>
        <v>34802</v>
      </c>
    </row>
    <row r="12" spans="1:13" ht="30" customHeight="1">
      <c r="A12" s="16">
        <v>9</v>
      </c>
      <c r="B12" s="39" t="s">
        <v>39</v>
      </c>
      <c r="C12" s="31" t="s">
        <v>41</v>
      </c>
      <c r="D12" s="18">
        <v>58408</v>
      </c>
      <c r="E12" s="11">
        <v>0</v>
      </c>
      <c r="F12" s="18">
        <v>0</v>
      </c>
      <c r="G12" s="11">
        <v>0</v>
      </c>
      <c r="H12" s="18">
        <v>0</v>
      </c>
      <c r="I12" s="18">
        <v>0</v>
      </c>
      <c r="J12" s="18">
        <v>0</v>
      </c>
      <c r="K12" s="18">
        <v>0</v>
      </c>
      <c r="L12" s="11">
        <v>0</v>
      </c>
      <c r="M12" s="20">
        <f t="shared" si="0"/>
        <v>58408</v>
      </c>
    </row>
    <row r="13" spans="1:13" ht="30" customHeight="1" thickBot="1">
      <c r="A13" s="16">
        <v>10</v>
      </c>
      <c r="B13" s="39" t="s">
        <v>39</v>
      </c>
      <c r="C13" s="31" t="s">
        <v>40</v>
      </c>
      <c r="D13" s="18">
        <v>18537</v>
      </c>
      <c r="E13" s="11">
        <v>0</v>
      </c>
      <c r="F13" s="18">
        <v>0</v>
      </c>
      <c r="G13" s="11">
        <v>0</v>
      </c>
      <c r="H13" s="18">
        <v>0</v>
      </c>
      <c r="I13" s="18">
        <v>0</v>
      </c>
      <c r="J13" s="18">
        <v>0</v>
      </c>
      <c r="K13" s="18">
        <v>0</v>
      </c>
      <c r="L13" s="11">
        <v>0</v>
      </c>
      <c r="M13" s="20">
        <f t="shared" si="0"/>
        <v>18537</v>
      </c>
    </row>
    <row r="14" spans="1:13" ht="30" customHeight="1" thickBot="1">
      <c r="A14" s="81" t="s">
        <v>22</v>
      </c>
      <c r="B14" s="82"/>
      <c r="C14" s="83"/>
      <c r="D14" s="26">
        <f t="shared" ref="D14:M14" si="1">SUM(D4:D13)</f>
        <v>451864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30">
        <f t="shared" si="1"/>
        <v>451864</v>
      </c>
    </row>
    <row r="15" spans="1:13" ht="23.1" customHeight="1">
      <c r="A15" s="78" t="s">
        <v>12</v>
      </c>
      <c r="B15" s="78"/>
      <c r="C15" s="7"/>
      <c r="D15" s="14"/>
      <c r="E15" s="21"/>
      <c r="F15" s="8"/>
      <c r="G15" s="8"/>
      <c r="H15" s="8"/>
      <c r="I15" s="8"/>
      <c r="J15" s="8"/>
      <c r="K15" s="8"/>
      <c r="L15" s="8"/>
      <c r="M15" s="8"/>
    </row>
    <row r="16" spans="1:13" ht="23.1" customHeight="1">
      <c r="A16" s="79" t="s">
        <v>13</v>
      </c>
      <c r="B16" s="7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4" ht="23.1" customHeight="1">
      <c r="A17" s="79" t="s">
        <v>11</v>
      </c>
      <c r="B17" s="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4" ht="23.1" customHeight="1">
      <c r="A18" s="79" t="s">
        <v>10</v>
      </c>
      <c r="B18" s="79"/>
      <c r="C18" s="23"/>
      <c r="D18" s="22"/>
      <c r="E18" s="22"/>
      <c r="F18" s="23"/>
      <c r="G18" s="22"/>
      <c r="H18" s="22"/>
      <c r="I18" s="22"/>
      <c r="J18" s="22"/>
      <c r="K18" s="22"/>
      <c r="L18" s="22"/>
      <c r="M18" s="22"/>
    </row>
    <row r="19" spans="1:14" ht="23.1" customHeight="1">
      <c r="A19" s="6"/>
      <c r="B19" s="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s="2" customFormat="1" ht="20.100000000000001" customHeight="1">
      <c r="A20" s="1"/>
      <c r="B20" s="3"/>
      <c r="C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5"/>
    </row>
    <row r="21" spans="1:14" s="2" customFormat="1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s="2" customFormat="1" ht="20.100000000000001" customHeight="1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</row>
    <row r="23" spans="1:14" s="2" customFormat="1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s="2" customFormat="1" ht="14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ht="14.25"/>
    <row r="27" spans="1:14" ht="14.25"/>
  </sheetData>
  <mergeCells count="7">
    <mergeCell ref="A18:B18"/>
    <mergeCell ref="A1:M1"/>
    <mergeCell ref="A2:M2"/>
    <mergeCell ref="A15:B15"/>
    <mergeCell ref="A16:B16"/>
    <mergeCell ref="A17:B17"/>
    <mergeCell ref="A14:C14"/>
  </mergeCells>
  <printOptions horizontalCentered="1"/>
  <pageMargins left="1.299212598425197" right="0.31496062992125984" top="0.23622047244094491" bottom="0.19685039370078741" header="0.23622047244094491" footer="0.19685039370078741"/>
  <pageSetup paperSize="5" scale="95" orientation="landscape" verticalDpi="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>
    <tabColor rgb="FF00B0F0"/>
  </sheetPr>
  <dimension ref="A1:M18"/>
  <sheetViews>
    <sheetView workbookViewId="0">
      <pane ySplit="3" topLeftCell="A4" activePane="bottomLeft" state="frozen"/>
      <selection pane="bottomLeft" activeCell="A5" sqref="A5:C5"/>
    </sheetView>
  </sheetViews>
  <sheetFormatPr defaultColWidth="8.85546875" defaultRowHeight="30" customHeight="1"/>
  <cols>
    <col min="1" max="1" width="5.85546875" style="1" customWidth="1"/>
    <col min="2" max="2" width="31.570312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1.5703125" style="1" customWidth="1"/>
    <col min="8" max="8" width="10.7109375" style="1" customWidth="1"/>
    <col min="9" max="9" width="10.85546875" style="1" customWidth="1"/>
    <col min="10" max="10" width="8.28515625" style="1" customWidth="1"/>
    <col min="11" max="11" width="9.5703125" style="1" customWidth="1"/>
    <col min="12" max="12" width="14.85546875" style="1" bestFit="1" customWidth="1"/>
    <col min="13" max="13" width="13.42578125" style="1" bestFit="1" customWidth="1"/>
    <col min="14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30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8</v>
      </c>
      <c r="L3" s="29" t="s">
        <v>6</v>
      </c>
    </row>
    <row r="4" spans="1:13" ht="60" customHeight="1" thickBot="1">
      <c r="A4" s="16">
        <v>1</v>
      </c>
      <c r="B4" s="39" t="s">
        <v>54</v>
      </c>
      <c r="C4" s="33" t="s">
        <v>55</v>
      </c>
      <c r="D4" s="18">
        <v>2326767</v>
      </c>
      <c r="E4" s="11">
        <v>48604</v>
      </c>
      <c r="F4" s="18">
        <v>54437</v>
      </c>
      <c r="G4" s="11">
        <v>0</v>
      </c>
      <c r="H4" s="18">
        <v>0</v>
      </c>
      <c r="I4" s="18">
        <v>0</v>
      </c>
      <c r="J4" s="18">
        <v>0</v>
      </c>
      <c r="K4" s="11">
        <v>400</v>
      </c>
      <c r="L4" s="20">
        <f>SUM(D4:K4)</f>
        <v>2430208</v>
      </c>
    </row>
    <row r="5" spans="1:13" ht="24.95" customHeight="1" thickBot="1">
      <c r="A5" s="81" t="s">
        <v>18</v>
      </c>
      <c r="B5" s="82"/>
      <c r="C5" s="83"/>
      <c r="D5" s="26">
        <f t="shared" ref="D5:L5" si="0">SUM(D4:D4)</f>
        <v>2326767</v>
      </c>
      <c r="E5" s="26">
        <f t="shared" si="0"/>
        <v>48604</v>
      </c>
      <c r="F5" s="26">
        <f t="shared" si="0"/>
        <v>54437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400</v>
      </c>
      <c r="L5" s="30">
        <f t="shared" si="0"/>
        <v>2430208</v>
      </c>
    </row>
    <row r="6" spans="1:13" ht="23.1" customHeight="1">
      <c r="A6" s="78" t="s">
        <v>12</v>
      </c>
      <c r="B6" s="78"/>
      <c r="C6" s="7"/>
      <c r="D6" s="14"/>
      <c r="E6" s="21"/>
      <c r="F6" s="8"/>
      <c r="G6" s="8"/>
      <c r="H6" s="8"/>
      <c r="I6" s="8"/>
      <c r="J6" s="8"/>
      <c r="K6" s="8"/>
      <c r="L6" s="8"/>
    </row>
    <row r="7" spans="1:13" ht="23.1" customHeight="1">
      <c r="A7" s="79" t="s">
        <v>13</v>
      </c>
      <c r="B7" s="79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3" ht="23.1" customHeight="1">
      <c r="A8" s="79" t="s">
        <v>11</v>
      </c>
      <c r="B8" s="79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ht="23.1" customHeight="1">
      <c r="A9" s="79" t="s">
        <v>10</v>
      </c>
      <c r="B9" s="79"/>
      <c r="C9" s="23"/>
      <c r="D9" s="22"/>
      <c r="E9" s="22"/>
      <c r="F9" s="23"/>
      <c r="G9" s="22"/>
      <c r="H9" s="22"/>
      <c r="I9" s="22"/>
      <c r="J9" s="22"/>
      <c r="K9" s="22"/>
      <c r="L9" s="22"/>
    </row>
    <row r="10" spans="1:13" ht="23.1" customHeight="1">
      <c r="A10" s="6"/>
      <c r="B10" s="2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s="2" customFormat="1" ht="20.100000000000001" customHeight="1">
      <c r="A11" s="1"/>
      <c r="B11" s="3"/>
      <c r="C11" s="24"/>
      <c r="D11" s="1"/>
      <c r="E11" s="1"/>
      <c r="F11" s="1"/>
      <c r="G11" s="1"/>
      <c r="H11" s="1"/>
      <c r="I11" s="1"/>
      <c r="J11" s="1"/>
      <c r="K11" s="1"/>
      <c r="L11" s="1"/>
      <c r="M11" s="5"/>
    </row>
    <row r="12" spans="1:13" s="2" customFormat="1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s="2" customFormat="1" ht="20.100000000000001" customHeight="1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</row>
    <row r="14" spans="1:13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s="2" customFormat="1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4.25"/>
    <row r="18" ht="14.25"/>
  </sheetData>
  <mergeCells count="7">
    <mergeCell ref="A8:B8"/>
    <mergeCell ref="A9:B9"/>
    <mergeCell ref="A7:B7"/>
    <mergeCell ref="A1:L1"/>
    <mergeCell ref="A2:L2"/>
    <mergeCell ref="A6:B6"/>
    <mergeCell ref="A5:C5"/>
  </mergeCells>
  <printOptions horizontalCentered="1"/>
  <pageMargins left="1.299212598425197" right="0.31496062992125984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M35"/>
  <sheetViews>
    <sheetView workbookViewId="0">
      <pane ySplit="3" topLeftCell="A4" activePane="bottomLeft" state="frozen"/>
      <selection pane="bottomLeft" activeCell="G10" sqref="G10"/>
    </sheetView>
  </sheetViews>
  <sheetFormatPr defaultColWidth="8.85546875" defaultRowHeight="30" customHeight="1"/>
  <cols>
    <col min="1" max="1" width="5.85546875" style="1" customWidth="1"/>
    <col min="2" max="2" width="30.710937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9" width="12" style="1" customWidth="1"/>
    <col min="10" max="10" width="6.42578125" style="1" customWidth="1"/>
    <col min="11" max="11" width="10.85546875" style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2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3.1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21</v>
      </c>
      <c r="L3" s="29" t="s">
        <v>6</v>
      </c>
    </row>
    <row r="4" spans="1:12" ht="30" customHeight="1">
      <c r="A4" s="16">
        <v>1</v>
      </c>
      <c r="B4" s="32" t="s">
        <v>61</v>
      </c>
      <c r="C4" s="31" t="s">
        <v>62</v>
      </c>
      <c r="D4" s="18">
        <v>2376057</v>
      </c>
      <c r="E4" s="11">
        <v>0</v>
      </c>
      <c r="F4" s="18">
        <v>54443</v>
      </c>
      <c r="G4" s="11">
        <v>0</v>
      </c>
      <c r="H4" s="18">
        <v>0</v>
      </c>
      <c r="I4" s="18">
        <v>0</v>
      </c>
      <c r="J4" s="18">
        <v>0</v>
      </c>
      <c r="K4" s="11">
        <v>0</v>
      </c>
      <c r="L4" s="20">
        <f>SUM(D4:K4)</f>
        <v>2430500</v>
      </c>
    </row>
    <row r="5" spans="1:12" ht="30" customHeight="1" thickBot="1">
      <c r="A5" s="37">
        <v>2</v>
      </c>
      <c r="B5" s="32"/>
      <c r="C5" s="31"/>
      <c r="D5" s="40"/>
      <c r="E5" s="41"/>
      <c r="F5" s="40"/>
      <c r="G5" s="41">
        <v>0</v>
      </c>
      <c r="H5" s="40">
        <v>0</v>
      </c>
      <c r="I5" s="40">
        <v>0</v>
      </c>
      <c r="J5" s="40">
        <v>0</v>
      </c>
      <c r="K5" s="41">
        <v>0</v>
      </c>
      <c r="L5" s="35">
        <f t="shared" ref="L5:L20" si="0">SUM(D5:K5)</f>
        <v>0</v>
      </c>
    </row>
    <row r="6" spans="1:12" ht="30" customHeight="1" thickBot="1">
      <c r="A6" s="81" t="s">
        <v>20</v>
      </c>
      <c r="B6" s="82"/>
      <c r="C6" s="82"/>
      <c r="D6" s="26">
        <f>SUM(D4:D5)</f>
        <v>2376057</v>
      </c>
      <c r="E6" s="26">
        <f t="shared" ref="E6:L6" si="1">SUM(E4:E5)</f>
        <v>0</v>
      </c>
      <c r="F6" s="26">
        <f t="shared" si="1"/>
        <v>54443</v>
      </c>
      <c r="G6" s="26">
        <f t="shared" si="1"/>
        <v>0</v>
      </c>
      <c r="H6" s="26">
        <f t="shared" si="1"/>
        <v>0</v>
      </c>
      <c r="I6" s="26">
        <f t="shared" si="1"/>
        <v>0</v>
      </c>
      <c r="J6" s="26">
        <f t="shared" si="1"/>
        <v>0</v>
      </c>
      <c r="K6" s="26">
        <f t="shared" si="1"/>
        <v>0</v>
      </c>
      <c r="L6" s="30">
        <f t="shared" si="1"/>
        <v>2430500</v>
      </c>
    </row>
    <row r="7" spans="1:12" ht="30" customHeight="1">
      <c r="A7" s="16">
        <v>5</v>
      </c>
      <c r="B7" s="32"/>
      <c r="C7" s="31"/>
      <c r="D7" s="18"/>
      <c r="E7" s="11"/>
      <c r="F7" s="18"/>
      <c r="G7" s="11"/>
      <c r="H7" s="18"/>
      <c r="I7" s="18">
        <v>0</v>
      </c>
      <c r="J7" s="18">
        <v>0</v>
      </c>
      <c r="K7" s="11">
        <v>0</v>
      </c>
      <c r="L7" s="20">
        <f t="shared" si="0"/>
        <v>0</v>
      </c>
    </row>
    <row r="8" spans="1:12" ht="30" customHeight="1">
      <c r="A8" s="16"/>
      <c r="B8" s="32"/>
      <c r="C8" s="31"/>
      <c r="D8" s="18"/>
      <c r="E8" s="11"/>
      <c r="F8" s="18"/>
      <c r="G8" s="11"/>
      <c r="H8" s="18"/>
      <c r="I8" s="18"/>
      <c r="J8" s="18"/>
      <c r="K8" s="11"/>
      <c r="L8" s="20">
        <f t="shared" si="0"/>
        <v>0</v>
      </c>
    </row>
    <row r="9" spans="1:12" ht="30" customHeight="1">
      <c r="A9" s="16"/>
      <c r="B9" s="32"/>
      <c r="C9" s="31"/>
      <c r="D9" s="18"/>
      <c r="E9" s="11"/>
      <c r="F9" s="18"/>
      <c r="G9" s="11"/>
      <c r="H9" s="18"/>
      <c r="I9" s="18"/>
      <c r="J9" s="18"/>
      <c r="K9" s="11"/>
      <c r="L9" s="20">
        <f t="shared" si="0"/>
        <v>0</v>
      </c>
    </row>
    <row r="10" spans="1:12" ht="30" customHeight="1">
      <c r="A10" s="16"/>
      <c r="B10" s="32"/>
      <c r="C10" s="31"/>
      <c r="D10" s="18"/>
      <c r="E10" s="11"/>
      <c r="F10" s="18"/>
      <c r="G10" s="11"/>
      <c r="H10" s="18"/>
      <c r="I10" s="18"/>
      <c r="J10" s="18"/>
      <c r="K10" s="11"/>
      <c r="L10" s="20">
        <f t="shared" si="0"/>
        <v>0</v>
      </c>
    </row>
    <row r="11" spans="1:12" ht="30" customHeight="1">
      <c r="A11" s="16"/>
      <c r="B11" s="32"/>
      <c r="C11" s="31"/>
      <c r="D11" s="18"/>
      <c r="E11" s="11"/>
      <c r="F11" s="18"/>
      <c r="G11" s="11"/>
      <c r="H11" s="18"/>
      <c r="I11" s="18"/>
      <c r="J11" s="18"/>
      <c r="K11" s="11"/>
      <c r="L11" s="20">
        <f t="shared" si="0"/>
        <v>0</v>
      </c>
    </row>
    <row r="12" spans="1:12" ht="30" customHeight="1">
      <c r="A12" s="16"/>
      <c r="B12" s="32"/>
      <c r="C12" s="31"/>
      <c r="D12" s="18"/>
      <c r="E12" s="11"/>
      <c r="F12" s="18"/>
      <c r="G12" s="11"/>
      <c r="H12" s="18"/>
      <c r="I12" s="18"/>
      <c r="J12" s="18"/>
      <c r="K12" s="11"/>
      <c r="L12" s="20">
        <f t="shared" si="0"/>
        <v>0</v>
      </c>
    </row>
    <row r="13" spans="1:12" ht="30" customHeight="1">
      <c r="A13" s="16"/>
      <c r="B13" s="32"/>
      <c r="C13" s="31"/>
      <c r="D13" s="18"/>
      <c r="E13" s="11"/>
      <c r="F13" s="18"/>
      <c r="G13" s="11"/>
      <c r="H13" s="18"/>
      <c r="I13" s="18"/>
      <c r="J13" s="18"/>
      <c r="K13" s="11"/>
      <c r="L13" s="20">
        <f t="shared" si="0"/>
        <v>0</v>
      </c>
    </row>
    <row r="14" spans="1:12" ht="30" customHeight="1">
      <c r="A14" s="16"/>
      <c r="B14" s="32"/>
      <c r="C14" s="31"/>
      <c r="D14" s="18"/>
      <c r="E14" s="11"/>
      <c r="F14" s="18"/>
      <c r="G14" s="11"/>
      <c r="H14" s="18"/>
      <c r="I14" s="18"/>
      <c r="J14" s="18"/>
      <c r="K14" s="11"/>
      <c r="L14" s="20">
        <f t="shared" si="0"/>
        <v>0</v>
      </c>
    </row>
    <row r="15" spans="1:12" ht="30" customHeight="1">
      <c r="A15" s="16"/>
      <c r="B15" s="32"/>
      <c r="C15" s="31"/>
      <c r="D15" s="18"/>
      <c r="E15" s="11"/>
      <c r="F15" s="18"/>
      <c r="G15" s="11"/>
      <c r="H15" s="18"/>
      <c r="I15" s="18"/>
      <c r="J15" s="18"/>
      <c r="K15" s="11"/>
      <c r="L15" s="20">
        <f t="shared" si="0"/>
        <v>0</v>
      </c>
    </row>
    <row r="16" spans="1:12" ht="30" customHeight="1">
      <c r="A16" s="16"/>
      <c r="B16" s="32"/>
      <c r="C16" s="31"/>
      <c r="D16" s="18"/>
      <c r="E16" s="11"/>
      <c r="F16" s="18"/>
      <c r="G16" s="11"/>
      <c r="H16" s="18"/>
      <c r="I16" s="18"/>
      <c r="J16" s="18"/>
      <c r="K16" s="11"/>
      <c r="L16" s="20">
        <f t="shared" si="0"/>
        <v>0</v>
      </c>
    </row>
    <row r="17" spans="1:13" ht="30" customHeight="1">
      <c r="A17" s="16">
        <v>6</v>
      </c>
      <c r="B17" s="32" t="s">
        <v>56</v>
      </c>
      <c r="C17" s="31" t="s">
        <v>43</v>
      </c>
      <c r="D17" s="18">
        <v>1697405</v>
      </c>
      <c r="E17" s="11">
        <v>36719</v>
      </c>
      <c r="F17" s="18">
        <v>41125</v>
      </c>
      <c r="G17" s="11">
        <v>36719</v>
      </c>
      <c r="H17" s="18">
        <v>0</v>
      </c>
      <c r="I17" s="18">
        <v>18359</v>
      </c>
      <c r="J17" s="18">
        <v>0</v>
      </c>
      <c r="K17" s="11">
        <v>5611</v>
      </c>
      <c r="L17" s="20">
        <f t="shared" si="0"/>
        <v>1835938</v>
      </c>
    </row>
    <row r="18" spans="1:13" ht="30" customHeight="1">
      <c r="A18" s="16">
        <v>7</v>
      </c>
      <c r="B18" s="32" t="s">
        <v>57</v>
      </c>
      <c r="C18" s="31" t="s">
        <v>42</v>
      </c>
      <c r="D18" s="18">
        <v>545927</v>
      </c>
      <c r="E18" s="11">
        <v>11835</v>
      </c>
      <c r="F18" s="18">
        <v>13255</v>
      </c>
      <c r="G18" s="11">
        <v>11835</v>
      </c>
      <c r="H18" s="18">
        <v>2964</v>
      </c>
      <c r="I18" s="18">
        <v>5917</v>
      </c>
      <c r="J18" s="18">
        <v>0</v>
      </c>
      <c r="K18" s="11">
        <v>0</v>
      </c>
      <c r="L18" s="20">
        <f t="shared" si="0"/>
        <v>591733</v>
      </c>
    </row>
    <row r="19" spans="1:13" ht="30" customHeight="1">
      <c r="A19" s="16">
        <v>8</v>
      </c>
      <c r="B19" s="32" t="s">
        <v>58</v>
      </c>
      <c r="C19" s="31" t="s">
        <v>59</v>
      </c>
      <c r="D19" s="18">
        <v>2353573</v>
      </c>
      <c r="E19" s="11">
        <v>49158</v>
      </c>
      <c r="F19" s="18">
        <v>55054</v>
      </c>
      <c r="G19" s="11">
        <v>0</v>
      </c>
      <c r="H19" s="18">
        <v>0</v>
      </c>
      <c r="I19" s="18">
        <v>0</v>
      </c>
      <c r="J19" s="18">
        <v>0</v>
      </c>
      <c r="K19" s="11">
        <v>0</v>
      </c>
      <c r="L19" s="20">
        <f t="shared" si="0"/>
        <v>2457785</v>
      </c>
    </row>
    <row r="20" spans="1:13" ht="30" customHeight="1" thickBot="1">
      <c r="A20" s="16"/>
      <c r="B20" s="32"/>
      <c r="C20" s="31"/>
      <c r="D20" s="18"/>
      <c r="E20" s="11"/>
      <c r="F20" s="18"/>
      <c r="G20" s="11"/>
      <c r="H20" s="18"/>
      <c r="I20" s="18"/>
      <c r="J20" s="18"/>
      <c r="K20" s="11"/>
      <c r="L20" s="20">
        <f t="shared" si="0"/>
        <v>0</v>
      </c>
    </row>
    <row r="21" spans="1:13" ht="30" customHeight="1" thickBot="1">
      <c r="A21" s="81" t="s">
        <v>20</v>
      </c>
      <c r="B21" s="82"/>
      <c r="C21" s="83"/>
      <c r="D21" s="36">
        <f t="shared" ref="D21:L21" si="2">SUM(D7:D20)</f>
        <v>4596905</v>
      </c>
      <c r="E21" s="36">
        <f t="shared" si="2"/>
        <v>97712</v>
      </c>
      <c r="F21" s="36">
        <f t="shared" si="2"/>
        <v>109434</v>
      </c>
      <c r="G21" s="36">
        <f t="shared" si="2"/>
        <v>48554</v>
      </c>
      <c r="H21" s="36">
        <f t="shared" si="2"/>
        <v>2964</v>
      </c>
      <c r="I21" s="36">
        <f t="shared" si="2"/>
        <v>24276</v>
      </c>
      <c r="J21" s="36">
        <f t="shared" si="2"/>
        <v>0</v>
      </c>
      <c r="K21" s="36">
        <f t="shared" si="2"/>
        <v>5611</v>
      </c>
      <c r="L21" s="38">
        <f t="shared" si="2"/>
        <v>4885456</v>
      </c>
    </row>
    <row r="22" spans="1:13" ht="30" customHeight="1" thickBot="1">
      <c r="A22" s="81" t="s">
        <v>18</v>
      </c>
      <c r="B22" s="82"/>
      <c r="C22" s="83"/>
      <c r="D22" s="36" t="e">
        <f>SUM(D6,#REF!,D21)</f>
        <v>#REF!</v>
      </c>
      <c r="E22" s="36" t="e">
        <f>SUM(E6,#REF!,E21)</f>
        <v>#REF!</v>
      </c>
      <c r="F22" s="36" t="e">
        <f>SUM(F6,#REF!,F21)</f>
        <v>#REF!</v>
      </c>
      <c r="G22" s="36" t="e">
        <f>SUM(G6,#REF!,G21)</f>
        <v>#REF!</v>
      </c>
      <c r="H22" s="36" t="e">
        <f>SUM(H6,#REF!,H21)</f>
        <v>#REF!</v>
      </c>
      <c r="I22" s="36" t="e">
        <f>SUM(I6,#REF!,I21)</f>
        <v>#REF!</v>
      </c>
      <c r="J22" s="36" t="e">
        <f>SUM(J6,#REF!,J21)</f>
        <v>#REF!</v>
      </c>
      <c r="K22" s="36" t="e">
        <f>SUM(K6,#REF!,K21)</f>
        <v>#REF!</v>
      </c>
      <c r="L22" s="38" t="e">
        <f>SUM(L6,#REF!,L21)</f>
        <v>#REF!</v>
      </c>
    </row>
    <row r="23" spans="1:13" ht="23.1" customHeight="1">
      <c r="A23" s="78" t="s">
        <v>12</v>
      </c>
      <c r="B23" s="78"/>
      <c r="C23" s="7"/>
      <c r="D23" s="14"/>
      <c r="E23" s="21"/>
      <c r="F23" s="8"/>
      <c r="G23" s="8"/>
      <c r="H23" s="8"/>
      <c r="I23" s="8"/>
      <c r="J23" s="8"/>
      <c r="K23" s="8"/>
      <c r="L23" s="8"/>
    </row>
    <row r="24" spans="1:13" ht="23.1" customHeight="1">
      <c r="A24" s="79" t="s">
        <v>13</v>
      </c>
      <c r="B24" s="79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3" ht="23.1" customHeight="1">
      <c r="A25" s="79" t="s">
        <v>11</v>
      </c>
      <c r="B25" s="79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3" ht="23.1" customHeight="1">
      <c r="A26" s="79" t="s">
        <v>10</v>
      </c>
      <c r="B26" s="79"/>
      <c r="C26" s="23"/>
      <c r="D26" s="22"/>
      <c r="E26" s="22"/>
      <c r="F26" s="23"/>
      <c r="G26" s="22"/>
      <c r="H26" s="22"/>
      <c r="I26" s="22"/>
      <c r="J26" s="22"/>
      <c r="K26" s="22"/>
      <c r="L26" s="22"/>
    </row>
    <row r="27" spans="1:13" ht="23.1" customHeight="1">
      <c r="A27" s="6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3" s="2" customFormat="1" ht="20.100000000000001" customHeight="1">
      <c r="A28" s="1"/>
      <c r="B28" s="3"/>
      <c r="C28" s="24"/>
      <c r="D28" s="1"/>
      <c r="E28" s="1"/>
      <c r="F28" s="1"/>
      <c r="G28" s="1"/>
      <c r="H28" s="1"/>
      <c r="I28" s="1"/>
      <c r="J28" s="1"/>
      <c r="K28" s="1"/>
      <c r="L28" s="1"/>
      <c r="M28" s="5"/>
    </row>
    <row r="29" spans="1:13" s="2" customFormat="1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s="2" customFormat="1" ht="20.100000000000001" customHeight="1">
      <c r="A30" s="1"/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</row>
    <row r="31" spans="1:13" s="2" customFormat="1" ht="20.10000000000000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 s="2" customFormat="1" ht="14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ht="14.25"/>
    <row r="35" ht="14.25"/>
  </sheetData>
  <mergeCells count="9">
    <mergeCell ref="A25:B25"/>
    <mergeCell ref="A26:B26"/>
    <mergeCell ref="A1:L1"/>
    <mergeCell ref="A2:L2"/>
    <mergeCell ref="A22:C22"/>
    <mergeCell ref="A23:B23"/>
    <mergeCell ref="A24:B24"/>
    <mergeCell ref="A6:C6"/>
    <mergeCell ref="A21:C21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N18"/>
  <sheetViews>
    <sheetView workbookViewId="0">
      <pane ySplit="3" topLeftCell="A4" activePane="bottomLeft" state="frozen"/>
      <selection pane="bottomLeft" activeCell="G15" sqref="G15"/>
    </sheetView>
  </sheetViews>
  <sheetFormatPr defaultColWidth="8.85546875" defaultRowHeight="30" customHeight="1"/>
  <cols>
    <col min="1" max="1" width="5.85546875" style="1" customWidth="1"/>
    <col min="2" max="2" width="27.28515625" style="1" customWidth="1"/>
    <col min="3" max="3" width="14.7109375" style="1" customWidth="1"/>
    <col min="4" max="4" width="13.42578125" style="1" customWidth="1"/>
    <col min="5" max="6" width="12" style="1" customWidth="1"/>
    <col min="7" max="7" width="8.42578125" style="1" customWidth="1"/>
    <col min="8" max="8" width="10.7109375" style="1" customWidth="1"/>
    <col min="9" max="9" width="11.42578125" style="1" customWidth="1"/>
    <col min="10" max="10" width="6.7109375" style="1" customWidth="1"/>
    <col min="11" max="11" width="8.85546875" style="1" customWidth="1"/>
    <col min="12" max="12" width="9.7109375" style="1" customWidth="1"/>
    <col min="13" max="13" width="14.85546875" style="1" bestFit="1" customWidth="1"/>
    <col min="14" max="14" width="13.42578125" style="1" bestFit="1" customWidth="1"/>
    <col min="15" max="16384" width="8.85546875" style="1"/>
  </cols>
  <sheetData>
    <row r="1" spans="1:14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23.1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8</v>
      </c>
      <c r="L3" s="48" t="s">
        <v>21</v>
      </c>
      <c r="M3" s="29" t="s">
        <v>6</v>
      </c>
    </row>
    <row r="4" spans="1:14" ht="66" customHeight="1" thickBot="1">
      <c r="A4" s="16">
        <v>1</v>
      </c>
      <c r="B4" s="39" t="s">
        <v>54</v>
      </c>
      <c r="C4" s="33" t="s">
        <v>60</v>
      </c>
      <c r="D4" s="10">
        <v>2227598</v>
      </c>
      <c r="E4" s="51">
        <v>46533</v>
      </c>
      <c r="F4" s="10">
        <v>52117</v>
      </c>
      <c r="G4" s="51">
        <v>0</v>
      </c>
      <c r="H4" s="10">
        <v>0</v>
      </c>
      <c r="I4" s="10">
        <v>0</v>
      </c>
      <c r="J4" s="10">
        <v>0</v>
      </c>
      <c r="K4" s="51">
        <v>400</v>
      </c>
      <c r="L4" s="52">
        <v>0</v>
      </c>
      <c r="M4" s="53">
        <f>SUM(D4:L4)</f>
        <v>2326648</v>
      </c>
    </row>
    <row r="5" spans="1:14" ht="30" customHeight="1" thickBot="1">
      <c r="A5" s="81" t="s">
        <v>18</v>
      </c>
      <c r="B5" s="82"/>
      <c r="C5" s="83"/>
      <c r="D5" s="49">
        <f t="shared" ref="D5:M5" si="0">SUM(D4:D4)</f>
        <v>2227598</v>
      </c>
      <c r="E5" s="49">
        <f t="shared" si="0"/>
        <v>46533</v>
      </c>
      <c r="F5" s="49">
        <f t="shared" si="0"/>
        <v>52117</v>
      </c>
      <c r="G5" s="49">
        <f t="shared" si="0"/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400</v>
      </c>
      <c r="L5" s="49">
        <f t="shared" si="0"/>
        <v>0</v>
      </c>
      <c r="M5" s="50">
        <f t="shared" si="0"/>
        <v>2326648</v>
      </c>
    </row>
    <row r="6" spans="1:14" ht="23.1" customHeight="1">
      <c r="A6" s="78" t="s">
        <v>12</v>
      </c>
      <c r="B6" s="78"/>
      <c r="C6" s="7"/>
      <c r="D6" s="14"/>
      <c r="E6" s="21"/>
      <c r="F6" s="8"/>
      <c r="G6" s="8"/>
      <c r="H6" s="8"/>
      <c r="I6" s="8"/>
      <c r="J6" s="8"/>
      <c r="K6" s="8"/>
      <c r="L6" s="8"/>
      <c r="M6" s="8"/>
    </row>
    <row r="7" spans="1:14" ht="23.1" customHeight="1">
      <c r="A7" s="79" t="s">
        <v>13</v>
      </c>
      <c r="B7" s="7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ht="23.1" customHeight="1">
      <c r="A8" s="79" t="s">
        <v>11</v>
      </c>
      <c r="B8" s="7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ht="23.1" customHeight="1">
      <c r="A9" s="79" t="s">
        <v>10</v>
      </c>
      <c r="B9" s="79"/>
      <c r="C9" s="23"/>
      <c r="D9" s="22"/>
      <c r="E9" s="22"/>
      <c r="F9" s="23"/>
      <c r="G9" s="22"/>
      <c r="H9" s="22"/>
      <c r="I9" s="22"/>
      <c r="J9" s="22"/>
      <c r="K9" s="22"/>
      <c r="L9" s="22"/>
      <c r="M9" s="22"/>
    </row>
    <row r="10" spans="1:14" ht="23.1" customHeight="1">
      <c r="A10" s="6"/>
      <c r="B10" s="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s="2" customFormat="1" ht="20.100000000000001" customHeight="1">
      <c r="A11" s="1"/>
      <c r="B11" s="3"/>
      <c r="C11" s="24"/>
      <c r="D11" s="1"/>
      <c r="E11" s="1"/>
      <c r="F11" s="1"/>
      <c r="G11" s="1"/>
      <c r="H11" s="1"/>
      <c r="I11" s="1"/>
      <c r="J11" s="1"/>
      <c r="K11" s="1"/>
      <c r="L11" s="1"/>
      <c r="M11" s="1"/>
      <c r="N11" s="5"/>
    </row>
    <row r="12" spans="1:14" s="2" customFormat="1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2" customFormat="1" ht="20.100000000000001" customHeight="1">
      <c r="A13" s="1"/>
      <c r="B13" s="1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</row>
    <row r="14" spans="1:14" s="2" customFormat="1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s="2" customFormat="1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4.25"/>
    <row r="18" ht="14.25"/>
  </sheetData>
  <mergeCells count="7">
    <mergeCell ref="A9:B9"/>
    <mergeCell ref="A5:C5"/>
    <mergeCell ref="A1:M1"/>
    <mergeCell ref="A2:M2"/>
    <mergeCell ref="A6:B6"/>
    <mergeCell ref="A7:B7"/>
    <mergeCell ref="A8:B8"/>
  </mergeCells>
  <printOptions horizontalCentered="1"/>
  <pageMargins left="0.89" right="0.68" top="0.23622047244094491" bottom="0.19685039370078741" header="0.23622047244094491" footer="0.19685039370078741"/>
  <pageSetup paperSize="5" orientation="landscape" verticalDpi="0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M19"/>
  <sheetViews>
    <sheetView workbookViewId="0">
      <pane ySplit="3" topLeftCell="A4" activePane="bottomLeft" state="frozen"/>
      <selection pane="bottomLeft" activeCell="G11" sqref="G11"/>
    </sheetView>
  </sheetViews>
  <sheetFormatPr defaultColWidth="8.85546875" defaultRowHeight="30" customHeight="1"/>
  <cols>
    <col min="1" max="1" width="5.85546875" style="1" customWidth="1"/>
    <col min="2" max="2" width="30.710937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9" width="12" style="1" customWidth="1"/>
    <col min="10" max="10" width="6.42578125" style="1" customWidth="1"/>
    <col min="11" max="11" width="10.85546875" style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3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3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23.1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21</v>
      </c>
      <c r="L3" s="29" t="s">
        <v>6</v>
      </c>
    </row>
    <row r="4" spans="1:13" ht="56.25" customHeight="1">
      <c r="A4" s="16">
        <v>1</v>
      </c>
      <c r="B4" s="32" t="s">
        <v>63</v>
      </c>
      <c r="C4" s="31" t="s">
        <v>64</v>
      </c>
      <c r="D4" s="18">
        <v>13584135</v>
      </c>
      <c r="E4" s="11">
        <v>292888</v>
      </c>
      <c r="F4" s="18">
        <v>328034</v>
      </c>
      <c r="G4" s="11">
        <v>292888</v>
      </c>
      <c r="H4" s="18">
        <v>0</v>
      </c>
      <c r="I4" s="18">
        <v>146444</v>
      </c>
      <c r="J4" s="18">
        <v>0</v>
      </c>
      <c r="K4" s="11">
        <v>0</v>
      </c>
      <c r="L4" s="20">
        <f t="shared" ref="L4:L5" si="0">SUM(D4:K4)</f>
        <v>14644389</v>
      </c>
    </row>
    <row r="5" spans="1:13" ht="56.25" customHeight="1" thickBot="1">
      <c r="A5" s="16">
        <v>2</v>
      </c>
      <c r="B5" s="32" t="s">
        <v>66</v>
      </c>
      <c r="C5" s="31" t="s">
        <v>71</v>
      </c>
      <c r="D5" s="18">
        <v>1196625</v>
      </c>
      <c r="E5" s="11">
        <v>25888</v>
      </c>
      <c r="F5" s="18">
        <v>28994</v>
      </c>
      <c r="G5" s="11">
        <v>25888</v>
      </c>
      <c r="H5" s="18">
        <v>0</v>
      </c>
      <c r="I5" s="18">
        <v>12944</v>
      </c>
      <c r="J5" s="18">
        <v>0</v>
      </c>
      <c r="K5" s="11">
        <v>4052</v>
      </c>
      <c r="L5" s="20">
        <f t="shared" si="0"/>
        <v>1294391</v>
      </c>
    </row>
    <row r="6" spans="1:13" ht="27" customHeight="1" thickBot="1">
      <c r="A6" s="81" t="s">
        <v>18</v>
      </c>
      <c r="B6" s="82"/>
      <c r="C6" s="83"/>
      <c r="D6" s="36">
        <f t="shared" ref="D6:L6" si="1">SUM(D4:D5)</f>
        <v>14780760</v>
      </c>
      <c r="E6" s="36">
        <f t="shared" si="1"/>
        <v>318776</v>
      </c>
      <c r="F6" s="36">
        <f t="shared" si="1"/>
        <v>357028</v>
      </c>
      <c r="G6" s="36">
        <f t="shared" si="1"/>
        <v>318776</v>
      </c>
      <c r="H6" s="36">
        <f t="shared" si="1"/>
        <v>0</v>
      </c>
      <c r="I6" s="36">
        <f t="shared" si="1"/>
        <v>159388</v>
      </c>
      <c r="J6" s="36">
        <f t="shared" si="1"/>
        <v>0</v>
      </c>
      <c r="K6" s="36">
        <f t="shared" si="1"/>
        <v>4052</v>
      </c>
      <c r="L6" s="38">
        <f t="shared" si="1"/>
        <v>15938780</v>
      </c>
    </row>
    <row r="7" spans="1:13" ht="23.1" customHeight="1">
      <c r="A7" s="78" t="s">
        <v>12</v>
      </c>
      <c r="B7" s="78"/>
      <c r="C7" s="7"/>
      <c r="D7" s="14"/>
      <c r="E7" s="21"/>
      <c r="F7" s="8"/>
      <c r="G7" s="8"/>
      <c r="H7" s="8"/>
      <c r="I7" s="8"/>
      <c r="J7" s="8"/>
      <c r="K7" s="8"/>
      <c r="L7" s="8"/>
    </row>
    <row r="8" spans="1:13" ht="23.1" customHeight="1">
      <c r="A8" s="79" t="s">
        <v>13</v>
      </c>
      <c r="B8" s="79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ht="23.1" customHeight="1">
      <c r="A9" s="79" t="s">
        <v>11</v>
      </c>
      <c r="B9" s="79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3" ht="23.1" customHeight="1">
      <c r="A10" s="79" t="s">
        <v>10</v>
      </c>
      <c r="B10" s="79"/>
      <c r="C10" s="23"/>
      <c r="D10" s="22"/>
      <c r="E10" s="22"/>
      <c r="F10" s="23"/>
      <c r="G10" s="22"/>
      <c r="H10" s="22"/>
      <c r="I10" s="22"/>
      <c r="J10" s="22"/>
      <c r="K10" s="22"/>
      <c r="L10" s="22"/>
    </row>
    <row r="11" spans="1:13" ht="23.1" customHeight="1">
      <c r="A11" s="6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s="2" customFormat="1" ht="20.100000000000001" customHeight="1">
      <c r="A12" s="1"/>
      <c r="B12" s="3"/>
      <c r="C12" s="24"/>
      <c r="D12" s="1"/>
      <c r="E12" s="1"/>
      <c r="F12" s="1"/>
      <c r="G12" s="1"/>
      <c r="H12" s="1"/>
      <c r="I12" s="1"/>
      <c r="J12" s="1"/>
      <c r="K12" s="1"/>
      <c r="L12" s="1"/>
      <c r="M12" s="5"/>
    </row>
    <row r="13" spans="1:13" s="2" customFormat="1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s="2" customFormat="1" ht="20.100000000000001" customHeight="1">
      <c r="A14" s="1"/>
      <c r="B14" s="1"/>
      <c r="C14" s="1"/>
      <c r="D14" s="4"/>
      <c r="E14" s="1"/>
      <c r="F14" s="1"/>
      <c r="G14" s="1"/>
      <c r="H14" s="1"/>
      <c r="I14" s="1"/>
      <c r="J14" s="1"/>
      <c r="K14" s="1"/>
      <c r="L14" s="1"/>
    </row>
    <row r="15" spans="1:13" s="2" customFormat="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s="2" customFormat="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4.25"/>
    <row r="19" ht="14.25"/>
  </sheetData>
  <mergeCells count="7">
    <mergeCell ref="A8:B8"/>
    <mergeCell ref="A9:B9"/>
    <mergeCell ref="A10:B10"/>
    <mergeCell ref="A1:L1"/>
    <mergeCell ref="A2:L2"/>
    <mergeCell ref="A6:C6"/>
    <mergeCell ref="A7:B7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M27"/>
  <sheetViews>
    <sheetView workbookViewId="0">
      <pane ySplit="3" topLeftCell="A4" activePane="bottomLeft" state="frozen"/>
      <selection pane="bottomLeft" activeCell="A11" sqref="A11:XFD11"/>
    </sheetView>
  </sheetViews>
  <sheetFormatPr defaultColWidth="8.85546875" defaultRowHeight="30" customHeight="1"/>
  <cols>
    <col min="1" max="1" width="5.85546875" style="1" customWidth="1"/>
    <col min="2" max="2" width="30.7109375" style="1" customWidth="1"/>
    <col min="3" max="4" width="14.7109375" style="1" customWidth="1"/>
    <col min="5" max="5" width="12.5703125" style="1" customWidth="1"/>
    <col min="6" max="6" width="12.42578125" style="1" customWidth="1"/>
    <col min="7" max="7" width="12.5703125" style="1" customWidth="1"/>
    <col min="8" max="9" width="12" style="1" customWidth="1"/>
    <col min="10" max="10" width="6.42578125" style="1" customWidth="1"/>
    <col min="11" max="11" width="10.85546875" style="1" customWidth="1"/>
    <col min="12" max="12" width="14.5703125" style="1" customWidth="1"/>
    <col min="13" max="13" width="13.42578125" style="1" bestFit="1" customWidth="1"/>
    <col min="14" max="16384" width="8.85546875" style="1"/>
  </cols>
  <sheetData>
    <row r="1" spans="1:12" ht="24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8.75" customHeight="1" thickBot="1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3.1" customHeight="1" thickBot="1">
      <c r="A3" s="27" t="s">
        <v>0</v>
      </c>
      <c r="B3" s="13" t="s">
        <v>16</v>
      </c>
      <c r="C3" s="13" t="s">
        <v>17</v>
      </c>
      <c r="D3" s="13" t="s">
        <v>1</v>
      </c>
      <c r="E3" s="28" t="s">
        <v>14</v>
      </c>
      <c r="F3" s="13" t="s">
        <v>2</v>
      </c>
      <c r="G3" s="46" t="s">
        <v>15</v>
      </c>
      <c r="H3" s="13" t="s">
        <v>3</v>
      </c>
      <c r="I3" s="9" t="s">
        <v>4</v>
      </c>
      <c r="J3" s="13" t="s">
        <v>5</v>
      </c>
      <c r="K3" s="28" t="s">
        <v>21</v>
      </c>
      <c r="L3" s="29" t="s">
        <v>6</v>
      </c>
    </row>
    <row r="4" spans="1:12" ht="27" customHeight="1">
      <c r="A4" s="16">
        <v>1</v>
      </c>
      <c r="B4" s="32" t="s">
        <v>61</v>
      </c>
      <c r="C4" s="31" t="s">
        <v>62</v>
      </c>
      <c r="D4" s="18">
        <v>2376057</v>
      </c>
      <c r="E4" s="11">
        <v>0</v>
      </c>
      <c r="F4" s="18">
        <v>54443</v>
      </c>
      <c r="G4" s="11">
        <v>0</v>
      </c>
      <c r="H4" s="18">
        <v>0</v>
      </c>
      <c r="I4" s="18">
        <v>0</v>
      </c>
      <c r="J4" s="18">
        <v>0</v>
      </c>
      <c r="K4" s="11">
        <v>0</v>
      </c>
      <c r="L4" s="20">
        <f>SUM(D4:K4)</f>
        <v>2430500</v>
      </c>
    </row>
    <row r="5" spans="1:12" ht="27" customHeight="1" thickBot="1">
      <c r="A5" s="37">
        <v>2</v>
      </c>
      <c r="B5" s="32" t="s">
        <v>61</v>
      </c>
      <c r="C5" s="31" t="s">
        <v>62</v>
      </c>
      <c r="D5" s="40">
        <v>2493335</v>
      </c>
      <c r="E5" s="41">
        <v>0</v>
      </c>
      <c r="F5" s="40">
        <v>57130</v>
      </c>
      <c r="G5" s="41">
        <v>0</v>
      </c>
      <c r="H5" s="40">
        <v>0</v>
      </c>
      <c r="I5" s="40">
        <v>0</v>
      </c>
      <c r="J5" s="40">
        <v>0</v>
      </c>
      <c r="K5" s="41">
        <v>0</v>
      </c>
      <c r="L5" s="35">
        <f t="shared" ref="L5:L12" si="0">SUM(D5:K5)</f>
        <v>2550465</v>
      </c>
    </row>
    <row r="6" spans="1:12" ht="27" customHeight="1" thickBot="1">
      <c r="A6" s="81" t="s">
        <v>20</v>
      </c>
      <c r="B6" s="82"/>
      <c r="C6" s="82"/>
      <c r="D6" s="26">
        <f>SUM(D4:D5)</f>
        <v>4869392</v>
      </c>
      <c r="E6" s="26">
        <f t="shared" ref="E6:L6" si="1">SUM(E4:E5)</f>
        <v>0</v>
      </c>
      <c r="F6" s="26">
        <f t="shared" si="1"/>
        <v>111573</v>
      </c>
      <c r="G6" s="26">
        <f t="shared" si="1"/>
        <v>0</v>
      </c>
      <c r="H6" s="26">
        <f t="shared" si="1"/>
        <v>0</v>
      </c>
      <c r="I6" s="26">
        <f t="shared" si="1"/>
        <v>0</v>
      </c>
      <c r="J6" s="26">
        <f t="shared" si="1"/>
        <v>0</v>
      </c>
      <c r="K6" s="26">
        <f t="shared" si="1"/>
        <v>0</v>
      </c>
      <c r="L6" s="30">
        <f t="shared" si="1"/>
        <v>4980965</v>
      </c>
    </row>
    <row r="7" spans="1:12" ht="27" customHeight="1">
      <c r="A7" s="16">
        <v>3</v>
      </c>
      <c r="B7" s="32" t="s">
        <v>65</v>
      </c>
      <c r="C7" s="31" t="s">
        <v>43</v>
      </c>
      <c r="D7" s="18">
        <v>1207061</v>
      </c>
      <c r="E7" s="11">
        <v>26167</v>
      </c>
      <c r="F7" s="18">
        <v>29307</v>
      </c>
      <c r="G7" s="11">
        <v>26167</v>
      </c>
      <c r="H7" s="18">
        <v>6568</v>
      </c>
      <c r="I7" s="18">
        <v>13084</v>
      </c>
      <c r="J7" s="18">
        <v>0</v>
      </c>
      <c r="K7" s="11">
        <v>0</v>
      </c>
      <c r="L7" s="20">
        <f t="shared" si="0"/>
        <v>1308354</v>
      </c>
    </row>
    <row r="8" spans="1:12" ht="27" customHeight="1">
      <c r="A8" s="16">
        <v>4</v>
      </c>
      <c r="B8" s="32" t="s">
        <v>67</v>
      </c>
      <c r="C8" s="31" t="s">
        <v>72</v>
      </c>
      <c r="D8" s="18">
        <v>790583</v>
      </c>
      <c r="E8" s="11">
        <v>25029</v>
      </c>
      <c r="F8" s="18">
        <v>18688</v>
      </c>
      <c r="G8" s="11">
        <v>0</v>
      </c>
      <c r="H8" s="18">
        <v>0</v>
      </c>
      <c r="I8" s="18">
        <v>0</v>
      </c>
      <c r="J8" s="18">
        <v>0</v>
      </c>
      <c r="K8" s="11">
        <v>0</v>
      </c>
      <c r="L8" s="20">
        <f t="shared" si="0"/>
        <v>834300</v>
      </c>
    </row>
    <row r="9" spans="1:12" ht="27" customHeight="1">
      <c r="A9" s="16">
        <v>5</v>
      </c>
      <c r="B9" s="32" t="s">
        <v>68</v>
      </c>
      <c r="C9" s="31" t="s">
        <v>69</v>
      </c>
      <c r="D9" s="18">
        <v>533770</v>
      </c>
      <c r="E9" s="11">
        <v>0</v>
      </c>
      <c r="F9" s="18">
        <v>12230</v>
      </c>
      <c r="G9" s="11">
        <v>0</v>
      </c>
      <c r="H9" s="18">
        <v>0</v>
      </c>
      <c r="I9" s="18">
        <v>0</v>
      </c>
      <c r="J9" s="18">
        <v>0</v>
      </c>
      <c r="K9" s="11">
        <v>0</v>
      </c>
      <c r="L9" s="20">
        <f t="shared" si="0"/>
        <v>546000</v>
      </c>
    </row>
    <row r="10" spans="1:12" ht="27" customHeight="1">
      <c r="A10" s="16">
        <v>6</v>
      </c>
      <c r="B10" s="32" t="s">
        <v>70</v>
      </c>
      <c r="C10" s="31" t="s">
        <v>73</v>
      </c>
      <c r="D10" s="18">
        <v>2409729</v>
      </c>
      <c r="E10" s="11">
        <v>76290</v>
      </c>
      <c r="F10" s="18">
        <v>56963</v>
      </c>
      <c r="G10" s="11">
        <v>0</v>
      </c>
      <c r="H10" s="18">
        <v>0</v>
      </c>
      <c r="I10" s="18">
        <v>0</v>
      </c>
      <c r="J10" s="18">
        <v>0</v>
      </c>
      <c r="K10" s="11">
        <v>0</v>
      </c>
      <c r="L10" s="20">
        <f t="shared" si="0"/>
        <v>2542982</v>
      </c>
    </row>
    <row r="11" spans="1:12" ht="27" customHeight="1">
      <c r="A11" s="16">
        <v>7</v>
      </c>
      <c r="B11" s="32" t="s">
        <v>58</v>
      </c>
      <c r="C11" s="31" t="s">
        <v>59</v>
      </c>
      <c r="D11" s="18">
        <v>599932</v>
      </c>
      <c r="E11" s="11">
        <v>12529</v>
      </c>
      <c r="F11" s="18">
        <v>14033</v>
      </c>
      <c r="G11" s="11">
        <v>0</v>
      </c>
      <c r="H11" s="18">
        <v>0</v>
      </c>
      <c r="I11" s="18">
        <v>0</v>
      </c>
      <c r="J11" s="18">
        <v>0</v>
      </c>
      <c r="K11" s="11">
        <v>0</v>
      </c>
      <c r="L11" s="20">
        <f t="shared" si="0"/>
        <v>626494</v>
      </c>
    </row>
    <row r="12" spans="1:12" ht="27" customHeight="1" thickBot="1">
      <c r="A12" s="16"/>
      <c r="B12" s="32"/>
      <c r="C12" s="31"/>
      <c r="D12" s="18"/>
      <c r="E12" s="11"/>
      <c r="F12" s="18"/>
      <c r="G12" s="11"/>
      <c r="H12" s="18"/>
      <c r="I12" s="18"/>
      <c r="J12" s="18"/>
      <c r="K12" s="11"/>
      <c r="L12" s="20">
        <f t="shared" si="0"/>
        <v>0</v>
      </c>
    </row>
    <row r="13" spans="1:12" ht="27" customHeight="1" thickBot="1">
      <c r="A13" s="81" t="s">
        <v>20</v>
      </c>
      <c r="B13" s="82"/>
      <c r="C13" s="83"/>
      <c r="D13" s="36">
        <f>SUM(D7:D12)</f>
        <v>5541075</v>
      </c>
      <c r="E13" s="36">
        <f t="shared" ref="E13:L13" si="2">SUM(E7:E12)</f>
        <v>140015</v>
      </c>
      <c r="F13" s="36">
        <f t="shared" si="2"/>
        <v>131221</v>
      </c>
      <c r="G13" s="36">
        <f t="shared" si="2"/>
        <v>26167</v>
      </c>
      <c r="H13" s="36">
        <f t="shared" si="2"/>
        <v>6568</v>
      </c>
      <c r="I13" s="36">
        <f t="shared" si="2"/>
        <v>13084</v>
      </c>
      <c r="J13" s="36">
        <f t="shared" si="2"/>
        <v>0</v>
      </c>
      <c r="K13" s="36">
        <f t="shared" si="2"/>
        <v>0</v>
      </c>
      <c r="L13" s="38">
        <f t="shared" si="2"/>
        <v>5858130</v>
      </c>
    </row>
    <row r="14" spans="1:12" ht="27" customHeight="1" thickBot="1">
      <c r="A14" s="81" t="s">
        <v>18</v>
      </c>
      <c r="B14" s="82"/>
      <c r="C14" s="83"/>
      <c r="D14" s="36">
        <f t="shared" ref="D14:L14" si="3">SUM(D6,D13)</f>
        <v>10410467</v>
      </c>
      <c r="E14" s="36">
        <f t="shared" si="3"/>
        <v>140015</v>
      </c>
      <c r="F14" s="36">
        <f t="shared" si="3"/>
        <v>242794</v>
      </c>
      <c r="G14" s="36">
        <f t="shared" si="3"/>
        <v>26167</v>
      </c>
      <c r="H14" s="36">
        <f t="shared" si="3"/>
        <v>6568</v>
      </c>
      <c r="I14" s="36">
        <f t="shared" si="3"/>
        <v>13084</v>
      </c>
      <c r="J14" s="36">
        <f t="shared" si="3"/>
        <v>0</v>
      </c>
      <c r="K14" s="36">
        <f t="shared" si="3"/>
        <v>0</v>
      </c>
      <c r="L14" s="38">
        <f t="shared" si="3"/>
        <v>10839095</v>
      </c>
    </row>
    <row r="15" spans="1:12" ht="23.1" customHeight="1">
      <c r="A15" s="78" t="s">
        <v>12</v>
      </c>
      <c r="B15" s="78"/>
      <c r="C15" s="7"/>
      <c r="D15" s="14"/>
      <c r="E15" s="21"/>
      <c r="F15" s="8"/>
      <c r="G15" s="8"/>
      <c r="H15" s="8"/>
      <c r="I15" s="8"/>
      <c r="J15" s="8"/>
      <c r="K15" s="8"/>
      <c r="L15" s="8"/>
    </row>
    <row r="16" spans="1:12" ht="23.1" customHeight="1">
      <c r="A16" s="79" t="s">
        <v>13</v>
      </c>
      <c r="B16" s="79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ht="23.1" customHeight="1">
      <c r="A17" s="79" t="s">
        <v>11</v>
      </c>
      <c r="B17" s="79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3" ht="23.1" customHeight="1">
      <c r="A18" s="79" t="s">
        <v>10</v>
      </c>
      <c r="B18" s="79"/>
      <c r="C18" s="23"/>
      <c r="D18" s="22"/>
      <c r="E18" s="22"/>
      <c r="F18" s="23"/>
      <c r="G18" s="22"/>
      <c r="H18" s="22"/>
      <c r="I18" s="22"/>
      <c r="J18" s="22"/>
      <c r="K18" s="22"/>
      <c r="L18" s="22"/>
    </row>
    <row r="19" spans="1:13" ht="23.1" customHeight="1">
      <c r="A19" s="6"/>
      <c r="B19" s="2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3" s="2" customFormat="1" ht="20.100000000000001" customHeight="1">
      <c r="A20" s="1"/>
      <c r="B20" s="3"/>
      <c r="C20" s="24"/>
      <c r="D20" s="1"/>
      <c r="E20" s="1"/>
      <c r="F20" s="1"/>
      <c r="G20" s="1"/>
      <c r="H20" s="1"/>
      <c r="I20" s="1"/>
      <c r="J20" s="1"/>
      <c r="K20" s="1"/>
      <c r="L20" s="1"/>
      <c r="M20" s="5"/>
    </row>
    <row r="21" spans="1:13" s="2" customFormat="1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3" s="2" customFormat="1" ht="20.100000000000001" customHeight="1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</row>
    <row r="23" spans="1:13" s="2" customFormat="1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s="2" customFormat="1" ht="14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ht="14.25"/>
    <row r="27" spans="1:13" ht="14.25"/>
  </sheetData>
  <mergeCells count="9">
    <mergeCell ref="A16:B16"/>
    <mergeCell ref="A17:B17"/>
    <mergeCell ref="A18:B18"/>
    <mergeCell ref="A1:L1"/>
    <mergeCell ref="A2:L2"/>
    <mergeCell ref="A6:C6"/>
    <mergeCell ref="A13:C13"/>
    <mergeCell ref="A14:C14"/>
    <mergeCell ref="A15:B15"/>
  </mergeCells>
  <printOptions horizontalCentered="1"/>
  <pageMargins left="1.299212598425197" right="0.31496062992125984" top="0.23622047244094491" bottom="0.19685039370078741" header="0.23622047244094491" footer="0.19685039370078741"/>
  <pageSetup paperSize="5" scale="99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05.07.2016</vt:lpstr>
      <vt:lpstr>07.07.2016</vt:lpstr>
      <vt:lpstr>08.07.2016(Patil Sir)</vt:lpstr>
      <vt:lpstr>11.07.2016</vt:lpstr>
      <vt:lpstr>18.07.2016</vt:lpstr>
      <vt:lpstr>19.07.2016</vt:lpstr>
      <vt:lpstr>20.07.2016</vt:lpstr>
      <vt:lpstr>20.07.2016(2)</vt:lpstr>
      <vt:lpstr>20.07.2016(1)</vt:lpstr>
      <vt:lpstr>20.07.2016(</vt:lpstr>
      <vt:lpstr>25.07.2016</vt:lpstr>
      <vt:lpstr>25.07.2016 (2)</vt:lpstr>
      <vt:lpstr>02.08.2016</vt:lpstr>
      <vt:lpstr>27.07.2016</vt:lpstr>
      <vt:lpstr>02.08.2016(2)</vt:lpstr>
      <vt:lpstr>Sheet1</vt:lpstr>
      <vt:lpstr>'19.07.2016'!Print_Area</vt:lpstr>
      <vt:lpstr>'20.07.2016('!Print_Area</vt:lpstr>
      <vt:lpstr>'20.07.2016(1)'!Print_Area</vt:lpstr>
      <vt:lpstr>'20.07.2016(2)'!Print_Area</vt:lpstr>
      <vt:lpstr>'02.08.2016'!Print_Titles</vt:lpstr>
      <vt:lpstr>'02.08.2016(2)'!Print_Titles</vt:lpstr>
      <vt:lpstr>'05.07.2016'!Print_Titles</vt:lpstr>
      <vt:lpstr>'07.07.2016'!Print_Titles</vt:lpstr>
      <vt:lpstr>'08.07.2016(Patil Sir)'!Print_Titles</vt:lpstr>
      <vt:lpstr>'11.07.2016'!Print_Titles</vt:lpstr>
      <vt:lpstr>'18.07.2016'!Print_Titles</vt:lpstr>
      <vt:lpstr>'19.07.2016'!Print_Titles</vt:lpstr>
      <vt:lpstr>'20.07.2016'!Print_Titles</vt:lpstr>
      <vt:lpstr>'20.07.2016('!Print_Titles</vt:lpstr>
      <vt:lpstr>'20.07.2016(1)'!Print_Titles</vt:lpstr>
      <vt:lpstr>'20.07.2016(2)'!Print_Titles</vt:lpstr>
      <vt:lpstr>'25.07.2016'!Print_Titles</vt:lpstr>
      <vt:lpstr>'25.07.2016 (2)'!Print_Titles</vt:lpstr>
      <vt:lpstr>'27.07.2016'!Print_Titles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2016-08-03T05:23:14Z</cp:lastPrinted>
  <dcterms:created xsi:type="dcterms:W3CDTF">2012-10-03T10:40:54Z</dcterms:created>
  <dcterms:modified xsi:type="dcterms:W3CDTF">2016-08-25T11:47:33Z</dcterms:modified>
</cp:coreProperties>
</file>