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0" yWindow="150" windowWidth="15255" windowHeight="8685" tabRatio="560" firstSheet="11" activeTab="16"/>
  </bookViews>
  <sheets>
    <sheet name="02.06.2016" sheetId="456" r:id="rId1"/>
    <sheet name="04.06.2016" sheetId="370" r:id="rId2"/>
    <sheet name="06.06.2016" sheetId="458" r:id="rId3"/>
    <sheet name="07.06.2016" sheetId="373" r:id="rId4"/>
    <sheet name="07.06.2016..." sheetId="375" r:id="rId5"/>
    <sheet name="10.06.2016" sheetId="374" r:id="rId6"/>
    <sheet name="15.06.2016" sheetId="459" r:id="rId7"/>
    <sheet name="15.06.2016..." sheetId="376" r:id="rId8"/>
    <sheet name="16.06.2016" sheetId="377" r:id="rId9"/>
    <sheet name="21.06.2016" sheetId="379" r:id="rId10"/>
    <sheet name="21.06.2016 (1)" sheetId="371" r:id="rId11"/>
    <sheet name="22.06.2016" sheetId="460" r:id="rId12"/>
    <sheet name="28.06.2016 (2)" sheetId="463" r:id="rId13"/>
    <sheet name="28.06.2016" sheetId="461" r:id="rId14"/>
    <sheet name="30.06.2016" sheetId="462" r:id="rId15"/>
    <sheet name="28.06.2016 (3)" sheetId="464" r:id="rId16"/>
    <sheet name="13.7.2016 (2)" sheetId="465" r:id="rId17"/>
    <sheet name="13.7.2016 (3)" sheetId="466" r:id="rId18"/>
  </sheets>
  <definedNames>
    <definedName name="_xlnm.Print_Area" localSheetId="16">'13.7.2016 (2)'!$A$1:$L$10</definedName>
    <definedName name="_xlnm.Print_Area" localSheetId="17">'13.7.2016 (3)'!$A$1:$L$11</definedName>
    <definedName name="_xlnm.Print_Area" localSheetId="10">'21.06.2016 (1)'!$A$1:$L$12</definedName>
    <definedName name="_xlnm.Print_Area" localSheetId="11">'22.06.2016'!$A$1:$L$14</definedName>
    <definedName name="_xlnm.Print_Titles" localSheetId="0">'02.06.2016'!$3:$3</definedName>
    <definedName name="_xlnm.Print_Titles" localSheetId="1">'04.06.2016'!$3:$3</definedName>
    <definedName name="_xlnm.Print_Titles" localSheetId="2">'06.06.2016'!$3:$3</definedName>
    <definedName name="_xlnm.Print_Titles" localSheetId="3">'07.06.2016'!$3:$3</definedName>
    <definedName name="_xlnm.Print_Titles" localSheetId="4">'07.06.2016...'!$3:$3</definedName>
    <definedName name="_xlnm.Print_Titles" localSheetId="5">'10.06.2016'!$3:$3</definedName>
    <definedName name="_xlnm.Print_Titles" localSheetId="16">'13.7.2016 (2)'!$3:$3</definedName>
    <definedName name="_xlnm.Print_Titles" localSheetId="17">'13.7.2016 (3)'!$3:$3</definedName>
    <definedName name="_xlnm.Print_Titles" localSheetId="6">'15.06.2016'!$3:$3</definedName>
    <definedName name="_xlnm.Print_Titles" localSheetId="7">'15.06.2016...'!$3:$3</definedName>
    <definedName name="_xlnm.Print_Titles" localSheetId="8">'16.06.2016'!$3:$3</definedName>
    <definedName name="_xlnm.Print_Titles" localSheetId="9">'21.06.2016'!$3:$3</definedName>
    <definedName name="_xlnm.Print_Titles" localSheetId="10">'21.06.2016 (1)'!$3:$3</definedName>
    <definedName name="_xlnm.Print_Titles" localSheetId="11">'22.06.2016'!$3:$3</definedName>
    <definedName name="_xlnm.Print_Titles" localSheetId="13">'28.06.2016'!$3:$3</definedName>
    <definedName name="_xlnm.Print_Titles" localSheetId="12">'28.06.2016 (2)'!$3:$3</definedName>
    <definedName name="_xlnm.Print_Titles" localSheetId="15">'28.06.2016 (3)'!$3:$3</definedName>
    <definedName name="_xlnm.Print_Titles" localSheetId="14">'30.06.2016'!$3:$3</definedName>
  </definedNames>
  <calcPr calcId="124519"/>
</workbook>
</file>

<file path=xl/calcChain.xml><?xml version="1.0" encoding="utf-8"?>
<calcChain xmlns="http://schemas.openxmlformats.org/spreadsheetml/2006/main">
  <c r="K7" i="466"/>
  <c r="J7"/>
  <c r="I7"/>
  <c r="H7"/>
  <c r="G7"/>
  <c r="F7"/>
  <c r="E7"/>
  <c r="D7"/>
  <c r="L6"/>
  <c r="L5"/>
  <c r="L4"/>
  <c r="L7"/>
  <c r="K6" i="465"/>
  <c r="J6"/>
  <c r="I6"/>
  <c r="H6"/>
  <c r="G6"/>
  <c r="F6"/>
  <c r="E6"/>
  <c r="D6"/>
  <c r="L5"/>
  <c r="L4"/>
  <c r="E9" i="464"/>
  <c r="F9"/>
  <c r="G9"/>
  <c r="H9"/>
  <c r="I9"/>
  <c r="J9"/>
  <c r="K9"/>
  <c r="L9"/>
  <c r="D9"/>
  <c r="L8"/>
  <c r="L7"/>
  <c r="L6"/>
  <c r="L5"/>
  <c r="L4"/>
  <c r="E33" i="459"/>
  <c r="F33"/>
  <c r="G33"/>
  <c r="H33"/>
  <c r="I33"/>
  <c r="J33"/>
  <c r="K33"/>
  <c r="L33"/>
  <c r="M33"/>
  <c r="D33"/>
  <c r="E21"/>
  <c r="F21"/>
  <c r="G21"/>
  <c r="H21"/>
  <c r="I21"/>
  <c r="J21"/>
  <c r="K21"/>
  <c r="L21"/>
  <c r="M21"/>
  <c r="D21"/>
  <c r="M20"/>
  <c r="M19"/>
  <c r="E18"/>
  <c r="F18"/>
  <c r="G18"/>
  <c r="H18"/>
  <c r="I18"/>
  <c r="J18"/>
  <c r="K18"/>
  <c r="L18"/>
  <c r="E15"/>
  <c r="F15"/>
  <c r="G15"/>
  <c r="H15"/>
  <c r="I15"/>
  <c r="J15"/>
  <c r="K15"/>
  <c r="L15"/>
  <c r="E10"/>
  <c r="F10"/>
  <c r="G10"/>
  <c r="H10"/>
  <c r="I10"/>
  <c r="J10"/>
  <c r="K10"/>
  <c r="L10"/>
  <c r="E7"/>
  <c r="F7"/>
  <c r="G7"/>
  <c r="H7"/>
  <c r="I7"/>
  <c r="J7"/>
  <c r="K7"/>
  <c r="L7"/>
  <c r="M24"/>
  <c r="D18"/>
  <c r="M16"/>
  <c r="M17"/>
  <c r="E23" i="463"/>
  <c r="F23"/>
  <c r="G23"/>
  <c r="H23"/>
  <c r="I23"/>
  <c r="J23"/>
  <c r="K23"/>
  <c r="L23"/>
  <c r="D23"/>
  <c r="E6"/>
  <c r="F6"/>
  <c r="G6"/>
  <c r="H6"/>
  <c r="I6"/>
  <c r="J6"/>
  <c r="K6"/>
  <c r="E26" i="461"/>
  <c r="F26"/>
  <c r="G26"/>
  <c r="H26"/>
  <c r="I26"/>
  <c r="J26"/>
  <c r="K26"/>
  <c r="D26"/>
  <c r="E12"/>
  <c r="F12"/>
  <c r="G12"/>
  <c r="H12"/>
  <c r="I12"/>
  <c r="J12"/>
  <c r="K12"/>
  <c r="D12"/>
  <c r="L11"/>
  <c r="L10"/>
  <c r="L9"/>
  <c r="L8"/>
  <c r="L7"/>
  <c r="L12" s="1"/>
  <c r="K22" i="463"/>
  <c r="J22"/>
  <c r="I22"/>
  <c r="H22"/>
  <c r="G22"/>
  <c r="F22"/>
  <c r="E22"/>
  <c r="D22"/>
  <c r="L21"/>
  <c r="L20"/>
  <c r="K19"/>
  <c r="J19"/>
  <c r="I19"/>
  <c r="H19"/>
  <c r="G19"/>
  <c r="F19"/>
  <c r="E19"/>
  <c r="D19"/>
  <c r="L18"/>
  <c r="L17"/>
  <c r="L16"/>
  <c r="L15"/>
  <c r="L14"/>
  <c r="K13"/>
  <c r="J13"/>
  <c r="I13"/>
  <c r="H13"/>
  <c r="G13"/>
  <c r="F13"/>
  <c r="E13"/>
  <c r="D13"/>
  <c r="L12"/>
  <c r="L11"/>
  <c r="L13" s="1"/>
  <c r="K10"/>
  <c r="J10"/>
  <c r="I10"/>
  <c r="H10"/>
  <c r="G10"/>
  <c r="F10"/>
  <c r="E10"/>
  <c r="D10"/>
  <c r="L9"/>
  <c r="L10" s="1"/>
  <c r="K8"/>
  <c r="J8"/>
  <c r="I8"/>
  <c r="H8"/>
  <c r="G8"/>
  <c r="F8"/>
  <c r="E8"/>
  <c r="D8"/>
  <c r="L7"/>
  <c r="L8" s="1"/>
  <c r="D6"/>
  <c r="L5"/>
  <c r="L4"/>
  <c r="L17" i="461"/>
  <c r="L18"/>
  <c r="L19"/>
  <c r="L20"/>
  <c r="L21"/>
  <c r="L22"/>
  <c r="L23"/>
  <c r="L24"/>
  <c r="L25"/>
  <c r="L15"/>
  <c r="L16"/>
  <c r="E10" i="460"/>
  <c r="F10"/>
  <c r="G10"/>
  <c r="H10"/>
  <c r="I10"/>
  <c r="J10"/>
  <c r="K10"/>
  <c r="L10"/>
  <c r="D10"/>
  <c r="L5" i="462"/>
  <c r="K5"/>
  <c r="J5"/>
  <c r="I5"/>
  <c r="H5"/>
  <c r="G5"/>
  <c r="F5"/>
  <c r="E5"/>
  <c r="D5"/>
  <c r="M4"/>
  <c r="M5" s="1"/>
  <c r="E6" i="461"/>
  <c r="E27" s="1"/>
  <c r="F6"/>
  <c r="F27" s="1"/>
  <c r="G6"/>
  <c r="G27" s="1"/>
  <c r="H6"/>
  <c r="H27" s="1"/>
  <c r="I6"/>
  <c r="I27" s="1"/>
  <c r="J6"/>
  <c r="K6"/>
  <c r="K27" s="1"/>
  <c r="D6"/>
  <c r="D27" s="1"/>
  <c r="L14"/>
  <c r="L5"/>
  <c r="L13"/>
  <c r="L4"/>
  <c r="L6" s="1"/>
  <c r="E32" i="459"/>
  <c r="F32"/>
  <c r="G32"/>
  <c r="H32"/>
  <c r="I32"/>
  <c r="J32"/>
  <c r="K32"/>
  <c r="L32"/>
  <c r="D32"/>
  <c r="M23"/>
  <c r="M22"/>
  <c r="M26"/>
  <c r="M27"/>
  <c r="M28"/>
  <c r="M29"/>
  <c r="M30"/>
  <c r="M31"/>
  <c r="E9" i="460"/>
  <c r="F9"/>
  <c r="G9"/>
  <c r="H9"/>
  <c r="I9"/>
  <c r="J9"/>
  <c r="K9"/>
  <c r="D9"/>
  <c r="E6"/>
  <c r="F6"/>
  <c r="G6"/>
  <c r="H6"/>
  <c r="I6"/>
  <c r="J6"/>
  <c r="K6"/>
  <c r="D6"/>
  <c r="L6" i="465" l="1"/>
  <c r="L6" i="463"/>
  <c r="M18" i="459"/>
  <c r="L22" i="463"/>
  <c r="L19"/>
  <c r="L26" i="461"/>
  <c r="L27" s="1"/>
  <c r="J27"/>
  <c r="L4" i="460"/>
  <c r="L5"/>
  <c r="L7"/>
  <c r="L9" s="1"/>
  <c r="L8"/>
  <c r="E17" i="377"/>
  <c r="F17"/>
  <c r="G17"/>
  <c r="H17"/>
  <c r="I17"/>
  <c r="J17"/>
  <c r="K17"/>
  <c r="L17"/>
  <c r="D17"/>
  <c r="E15"/>
  <c r="F15"/>
  <c r="G15"/>
  <c r="H15"/>
  <c r="I15"/>
  <c r="J15"/>
  <c r="K15"/>
  <c r="L15"/>
  <c r="D15"/>
  <c r="L5"/>
  <c r="L6"/>
  <c r="L7"/>
  <c r="L8"/>
  <c r="L9"/>
  <c r="L10"/>
  <c r="L11"/>
  <c r="L12"/>
  <c r="L13"/>
  <c r="L14"/>
  <c r="L16"/>
  <c r="E8" i="371"/>
  <c r="F8"/>
  <c r="G8"/>
  <c r="H8"/>
  <c r="I8"/>
  <c r="J8"/>
  <c r="K8"/>
  <c r="L8"/>
  <c r="D15" i="459"/>
  <c r="M12"/>
  <c r="M13"/>
  <c r="M14"/>
  <c r="M6" i="376"/>
  <c r="D10" i="459"/>
  <c r="D7"/>
  <c r="L6" i="460" l="1"/>
  <c r="E12" i="375"/>
  <c r="F12"/>
  <c r="G12"/>
  <c r="H12"/>
  <c r="I12"/>
  <c r="J12"/>
  <c r="K12"/>
  <c r="L12"/>
  <c r="D12"/>
  <c r="E11"/>
  <c r="F11"/>
  <c r="G11"/>
  <c r="H11"/>
  <c r="I11"/>
  <c r="J11"/>
  <c r="K11"/>
  <c r="L11"/>
  <c r="D11"/>
  <c r="E6"/>
  <c r="F6"/>
  <c r="G6"/>
  <c r="H6"/>
  <c r="I6"/>
  <c r="J6"/>
  <c r="K6"/>
  <c r="L6"/>
  <c r="D6"/>
  <c r="L5"/>
  <c r="L7"/>
  <c r="L8"/>
  <c r="L9"/>
  <c r="L10"/>
  <c r="E13" i="373"/>
  <c r="F13"/>
  <c r="G13"/>
  <c r="H13"/>
  <c r="I13"/>
  <c r="J13"/>
  <c r="K13"/>
  <c r="L13"/>
  <c r="D13"/>
  <c r="E12"/>
  <c r="F12"/>
  <c r="G12"/>
  <c r="H12"/>
  <c r="I12"/>
  <c r="J12"/>
  <c r="K12"/>
  <c r="L12"/>
  <c r="D12"/>
  <c r="E7"/>
  <c r="F7"/>
  <c r="G7"/>
  <c r="H7"/>
  <c r="I7"/>
  <c r="J7"/>
  <c r="K7"/>
  <c r="L7"/>
  <c r="D7"/>
  <c r="L5"/>
  <c r="L6"/>
  <c r="L8"/>
  <c r="L9"/>
  <c r="L10"/>
  <c r="L11"/>
  <c r="L5" i="370"/>
  <c r="L6"/>
  <c r="L7"/>
  <c r="L8"/>
  <c r="L9"/>
  <c r="L10"/>
  <c r="E44" i="456"/>
  <c r="F44"/>
  <c r="G44"/>
  <c r="H44"/>
  <c r="I44"/>
  <c r="J44"/>
  <c r="K44"/>
  <c r="L44"/>
  <c r="D44"/>
  <c r="E43"/>
  <c r="F43"/>
  <c r="G43"/>
  <c r="H43"/>
  <c r="I43"/>
  <c r="J43"/>
  <c r="K43"/>
  <c r="L43"/>
  <c r="D43"/>
  <c r="E14"/>
  <c r="F14"/>
  <c r="G14"/>
  <c r="H14"/>
  <c r="I14"/>
  <c r="J14"/>
  <c r="K14"/>
  <c r="L14"/>
  <c r="L15"/>
  <c r="D14"/>
  <c r="E11"/>
  <c r="F11"/>
  <c r="G11"/>
  <c r="H11"/>
  <c r="I11"/>
  <c r="J11"/>
  <c r="K11"/>
  <c r="D11"/>
  <c r="E8"/>
  <c r="F8"/>
  <c r="G8"/>
  <c r="H8"/>
  <c r="I8"/>
  <c r="J8"/>
  <c r="K8"/>
  <c r="D8"/>
  <c r="L13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E8" i="376"/>
  <c r="F8"/>
  <c r="G8"/>
  <c r="H8"/>
  <c r="I8"/>
  <c r="J8"/>
  <c r="K8"/>
  <c r="L8"/>
  <c r="D8" i="371"/>
  <c r="M25" i="459"/>
  <c r="M32" s="1"/>
  <c r="M11"/>
  <c r="M15" s="1"/>
  <c r="M9"/>
  <c r="M8"/>
  <c r="M6"/>
  <c r="M5"/>
  <c r="M4"/>
  <c r="M7" s="1"/>
  <c r="L5" i="371"/>
  <c r="L6"/>
  <c r="L7"/>
  <c r="E6" i="379"/>
  <c r="F6"/>
  <c r="G6"/>
  <c r="H6"/>
  <c r="I6"/>
  <c r="J6"/>
  <c r="K6"/>
  <c r="D6"/>
  <c r="M10" i="459" l="1"/>
  <c r="D8" i="376"/>
  <c r="M4"/>
  <c r="M5"/>
  <c r="M7"/>
  <c r="E7" i="374"/>
  <c r="F7"/>
  <c r="G7"/>
  <c r="H7"/>
  <c r="I7"/>
  <c r="J7"/>
  <c r="K7"/>
  <c r="L7"/>
  <c r="D7"/>
  <c r="M5"/>
  <c r="M6"/>
  <c r="M4"/>
  <c r="K8" i="458"/>
  <c r="J8"/>
  <c r="I8"/>
  <c r="H8"/>
  <c r="G8"/>
  <c r="F8"/>
  <c r="E8"/>
  <c r="D8"/>
  <c r="L7"/>
  <c r="L6"/>
  <c r="L5"/>
  <c r="L4"/>
  <c r="M8" i="376" l="1"/>
  <c r="M7" i="374"/>
  <c r="L8" i="458"/>
  <c r="L4" i="370"/>
  <c r="E11"/>
  <c r="F11"/>
  <c r="G11"/>
  <c r="H11"/>
  <c r="I11"/>
  <c r="J11"/>
  <c r="K11"/>
  <c r="L12" i="456"/>
  <c r="L10"/>
  <c r="L9"/>
  <c r="L11" s="1"/>
  <c r="L7"/>
  <c r="L6"/>
  <c r="L5"/>
  <c r="L4"/>
  <c r="L8" s="1"/>
  <c r="L5" i="379" l="1"/>
  <c r="L4"/>
  <c r="L4" i="377"/>
  <c r="L4" i="375"/>
  <c r="L4" i="371"/>
  <c r="D11" i="370"/>
  <c r="L6" i="379" l="1"/>
  <c r="L11" i="370"/>
  <c r="L4" i="373"/>
</calcChain>
</file>

<file path=xl/sharedStrings.xml><?xml version="1.0" encoding="utf-8"?>
<sst xmlns="http://schemas.openxmlformats.org/spreadsheetml/2006/main" count="682" uniqueCount="157">
  <si>
    <t>sr no.</t>
  </si>
  <si>
    <t>Net Amount</t>
  </si>
  <si>
    <t>Income Tax</t>
  </si>
  <si>
    <t>Gov.Insu</t>
  </si>
  <si>
    <t>Lab.Wal.Cess</t>
  </si>
  <si>
    <t>L.B.T</t>
  </si>
  <si>
    <t>Total Amount</t>
  </si>
  <si>
    <t xml:space="preserve">                                                                             MIRA BHAYANDER MUNICIPAL CORPORATION</t>
  </si>
  <si>
    <t>Penlty</t>
  </si>
  <si>
    <r>
      <t xml:space="preserve"> </t>
    </r>
    <r>
      <rPr>
        <b/>
        <sz val="12"/>
        <rFont val="Cambria"/>
        <family val="1"/>
        <scheme val="major"/>
      </rPr>
      <t>ACCOUNT DEPT</t>
    </r>
  </si>
  <si>
    <t>BANK NAME :-</t>
  </si>
  <si>
    <t>AMOUNT       :-</t>
  </si>
  <si>
    <t xml:space="preserve">CHEQUE NO :- </t>
  </si>
  <si>
    <t xml:space="preserve">DATE              :-  </t>
  </si>
  <si>
    <t>Security Dep.</t>
  </si>
  <si>
    <t>W.C.T</t>
  </si>
  <si>
    <t>Contractor name</t>
  </si>
  <si>
    <t>A/c-Head</t>
  </si>
  <si>
    <t>Grand  Total</t>
  </si>
  <si>
    <t xml:space="preserve">  Total</t>
  </si>
  <si>
    <t>Bldg. Repaire</t>
  </si>
  <si>
    <t>M/s. Sainik Intelligence &amp; Security Pvt.Ltd.</t>
  </si>
  <si>
    <t>Suraksha Rakshak</t>
  </si>
  <si>
    <t>M/s. Shree Enterprises</t>
  </si>
  <si>
    <t>M/s. Guruji Infrastructure Pvt.Ltd.</t>
  </si>
  <si>
    <t xml:space="preserve"> Total</t>
  </si>
  <si>
    <t>M/s. Riddhika Enterprises</t>
  </si>
  <si>
    <t>Royalty</t>
  </si>
  <si>
    <t xml:space="preserve"> Grand Total</t>
  </si>
  <si>
    <t>M/s  Shree Ambika Printers &amp; Publication</t>
  </si>
  <si>
    <t xml:space="preserve">M/s  Navakal Office &amp; Navakal Press </t>
  </si>
  <si>
    <t>M/s Publicity Society of India Ltd</t>
  </si>
  <si>
    <t>M/s Vast Media Network Pvt.Ltd.</t>
  </si>
  <si>
    <t>M/s Hindi Dainik Samadhi Prakash</t>
  </si>
  <si>
    <t>M/s Akshar Communication Pvt.Ltd.</t>
  </si>
  <si>
    <t>M/s Jan khulasa</t>
  </si>
  <si>
    <t>M/s Bahujanratna Loknayak</t>
  </si>
  <si>
    <t>M/s Surajprakash Sandesar</t>
  </si>
  <si>
    <t>M/s M.S.Media &amp; Publication Pvt.Ltd.</t>
  </si>
  <si>
    <t>M/s Thane Ki Awaz</t>
  </si>
  <si>
    <t>M/s Dainik Maharashtra Samarat</t>
  </si>
  <si>
    <t>M/s Pratha Kal Multimedia Ltd.</t>
  </si>
  <si>
    <t>M/s Dainik Samana</t>
  </si>
  <si>
    <t>M/s Daily Sagar</t>
  </si>
  <si>
    <t>D-4 Jahirat Vibhag</t>
  </si>
  <si>
    <t>M/s Navbharat Press Ltd</t>
  </si>
  <si>
    <t>M/s Pehali Khabar</t>
  </si>
  <si>
    <t>M/s CourierPubliction Private Ltd</t>
  </si>
  <si>
    <t>M/s Mumbai Tarun Bharat</t>
  </si>
  <si>
    <t>M/s Arvind Advertising &amp; Selling Agencies Pvt.Ltd.</t>
  </si>
  <si>
    <t>M/s Sai Siddhi</t>
  </si>
  <si>
    <t xml:space="preserve">M/s Dainik Janades </t>
  </si>
  <si>
    <t>M/s MID-Day Info Media Ltd</t>
  </si>
  <si>
    <t>M/s Mumbai Keshari Times</t>
  </si>
  <si>
    <t>M/s J.B. Publication</t>
  </si>
  <si>
    <t>M/s Parshuram Samachar</t>
  </si>
  <si>
    <t>M/s Rajbanjara</t>
  </si>
  <si>
    <t>M/s Rane Prakashan Pvt.Ltd.</t>
  </si>
  <si>
    <t>M/s S.R.Publication</t>
  </si>
  <si>
    <t>M/s Sarvashreshtha Rajsatta</t>
  </si>
  <si>
    <t>M/s The Indian Express P.L.</t>
  </si>
  <si>
    <t>M/s. Janseva Suvidha Sanstha</t>
  </si>
  <si>
    <t>Toilet Repaire</t>
  </si>
  <si>
    <t>M/s. Omsai  Samaj Seva Sanstha</t>
  </si>
  <si>
    <t>M/s. Valmiki Seva Mandal</t>
  </si>
  <si>
    <t>M/s. Shree Ganesh Seva Mandal</t>
  </si>
  <si>
    <t>M/s. Lokseva Nagari Seva Sahakari Sanstha Maryadit</t>
  </si>
  <si>
    <t>M/s. Sarvlok Vikas Seva Mandal</t>
  </si>
  <si>
    <t>M/s. Nagarik Seva Sangh</t>
  </si>
  <si>
    <t>M/s Indra Construction</t>
  </si>
  <si>
    <t>R.C.C. Nalla</t>
  </si>
  <si>
    <t>M/s Yash Enterprises</t>
  </si>
  <si>
    <t>M/s Omkar Engineering &amp; Contractors</t>
  </si>
  <si>
    <t>M/s Essbee  Enterprises</t>
  </si>
  <si>
    <t>M/s Vindhya Traders</t>
  </si>
  <si>
    <t>Navin Jalvahini Takane</t>
  </si>
  <si>
    <t>M/s Sagar Water Supply</t>
  </si>
  <si>
    <t>Tanker Bhade</t>
  </si>
  <si>
    <t>M/s Rathod Brothers</t>
  </si>
  <si>
    <t>Bhya (E)/(W) Dhaka</t>
  </si>
  <si>
    <t>M/s Chirantan Udyog</t>
  </si>
  <si>
    <t>Gas Shav Dahini</t>
  </si>
  <si>
    <t>M/s Guruji Infrastructure Pvt.Ltd</t>
  </si>
  <si>
    <t>Bldg.Repaire</t>
  </si>
  <si>
    <t>M/s. Global Waste Management Cell Pvt.Ltd.</t>
  </si>
  <si>
    <t>Ward/Nale Safai</t>
  </si>
  <si>
    <t>Ghankachara Vevastapan</t>
  </si>
  <si>
    <t>M/s. Taniya Enterprises</t>
  </si>
  <si>
    <t>Gutter Durusti</t>
  </si>
  <si>
    <t>M/s. Mafatlal Industries Ltd.</t>
  </si>
  <si>
    <t>Supply Of School Uniform</t>
  </si>
  <si>
    <t>Udyane/Dubhajak</t>
  </si>
  <si>
    <t xml:space="preserve">M/s. Star Construction </t>
  </si>
  <si>
    <t>Majur Purvatha</t>
  </si>
  <si>
    <t>M/s. M.S. Enterprises</t>
  </si>
  <si>
    <t>Staionary/printing (S.P.)</t>
  </si>
  <si>
    <t>M/s. New Indictrans Technologies Pvt. Ltd.</t>
  </si>
  <si>
    <t>Computer Repaire</t>
  </si>
  <si>
    <t>M/s. Sarwasva Entrepreneurs</t>
  </si>
  <si>
    <t>Khajgi Gadya</t>
  </si>
  <si>
    <t>M/s. Shree A.D. Enterprises</t>
  </si>
  <si>
    <t>M/s. Sagar Water Supply</t>
  </si>
  <si>
    <t>M/s. Aayushi Enterprises</t>
  </si>
  <si>
    <t>School Bildg. Repaire</t>
  </si>
  <si>
    <t>Gutter Repaire</t>
  </si>
  <si>
    <t>Hospital Cons. Bhy(w)</t>
  </si>
  <si>
    <t>M/s. Sai Service Center</t>
  </si>
  <si>
    <t>Oil &amp; Accessories (Medical)</t>
  </si>
  <si>
    <t>Oil &amp; Accessories (S.P.)</t>
  </si>
  <si>
    <t>M/s. Suresh Auto Garage</t>
  </si>
  <si>
    <t>Vahan Kharedi/bhade</t>
  </si>
  <si>
    <t>M/s. Aruna Tractor Garage</t>
  </si>
  <si>
    <t>M/s  Global Waste Management Cell Pvt. Ltd. - 1</t>
  </si>
  <si>
    <t>M/s  Global Waste Management Cell Pvt. Ltd. - 2</t>
  </si>
  <si>
    <t>M/s  Global Waste Management Cell Pvt. Ltd. - 3</t>
  </si>
  <si>
    <t>M/s  Global Waste Management Cell Pvt. Ltd. - 4</t>
  </si>
  <si>
    <t>M/s  Global Waste Management Cell Pvt. Ltd.</t>
  </si>
  <si>
    <t>M/s.  Sagar Water Supply</t>
  </si>
  <si>
    <t>Nursary Vikasit</t>
  </si>
  <si>
    <t>M/s.  Mukesh Construction</t>
  </si>
  <si>
    <t>Market Cons.</t>
  </si>
  <si>
    <t>M/s.  Shree Enterprises</t>
  </si>
  <si>
    <t>Navin Gutter/Nale Cons.</t>
  </si>
  <si>
    <t>M/s. Naresh Construction Co.</t>
  </si>
  <si>
    <t>Gutter Zakane Basvine</t>
  </si>
  <si>
    <t>M/s. Softech Engineers Pvt. Ltd.</t>
  </si>
  <si>
    <t>M/s. Ingram Micro india Pvt.Ltd.</t>
  </si>
  <si>
    <t>Upamahapor Nidhi</t>
  </si>
  <si>
    <t>M/s. Shruti Enterprises</t>
  </si>
  <si>
    <t>M/s. Omkar Engineers &amp; Contractor</t>
  </si>
  <si>
    <t>M/s. Muskan Enterprises</t>
  </si>
  <si>
    <t>Prabhag Samiti Nidhi</t>
  </si>
  <si>
    <t>Nagarsevak Nidhi</t>
  </si>
  <si>
    <t>M/s. Ingram Micro India Pvt. Ltd</t>
  </si>
  <si>
    <t>Computer Seva Suvidha</t>
  </si>
  <si>
    <t>M/s. Shreeji Construction</t>
  </si>
  <si>
    <t>Road/Gutter Cons.</t>
  </si>
  <si>
    <t>M/s. Kamal Enterprises</t>
  </si>
  <si>
    <t>M/s. Spark Civil Infraprojects</t>
  </si>
  <si>
    <t>M/s. Riddhika Enterpries</t>
  </si>
  <si>
    <t>Vachnalay Vikas</t>
  </si>
  <si>
    <t>Parivahan Upkram</t>
  </si>
  <si>
    <t>Malnisaran Jodni</t>
  </si>
  <si>
    <t>M/s.Sarwassva Entrepreneurs</t>
  </si>
  <si>
    <t>Amdar Nidhi</t>
  </si>
  <si>
    <t>SamshanBhoomi Cons.</t>
  </si>
  <si>
    <t>M/s. R.S. Construction</t>
  </si>
  <si>
    <t>Udyane Vikasit Karane</t>
  </si>
  <si>
    <t>M/s. Vindhya Traders</t>
  </si>
  <si>
    <t>M/s.Ganesh Developers</t>
  </si>
  <si>
    <t>Vitaran Vevastha</t>
  </si>
  <si>
    <t>M/s.Muskan Enterprises</t>
  </si>
  <si>
    <t>M/s. Aishwarya Enterprises</t>
  </si>
  <si>
    <t>D.P.Road Cons.</t>
  </si>
  <si>
    <t>Talav Sushobhikaran Karane</t>
  </si>
  <si>
    <t>M/s. Ghai Construction</t>
  </si>
  <si>
    <t>Pohach Raste Bhy Sta.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</si>
</sst>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6"/>
      <name val="Cambria"/>
      <family val="1"/>
      <scheme val="major"/>
    </font>
    <font>
      <b/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name val="Cambria"/>
      <family val="1"/>
      <scheme val="major"/>
    </font>
    <font>
      <b/>
      <sz val="9"/>
      <name val="Cambria"/>
      <family val="1"/>
      <scheme val="major"/>
    </font>
    <font>
      <sz val="12"/>
      <name val="Cambria"/>
      <family val="1"/>
      <scheme val="major"/>
    </font>
    <font>
      <sz val="1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1"/>
      <color theme="1"/>
      <name val="Arial"/>
      <family val="2"/>
    </font>
    <font>
      <i/>
      <sz val="12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2" fontId="4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2" fontId="12" fillId="0" borderId="3" xfId="3" applyNumberFormat="1" applyFont="1" applyBorder="1" applyAlignment="1">
      <alignment horizontal="center" vertical="center"/>
    </xf>
    <xf numFmtId="2" fontId="11" fillId="0" borderId="3" xfId="3" applyNumberFormat="1" applyFont="1" applyBorder="1" applyAlignment="1">
      <alignment horizontal="center" vertical="center" shrinkToFit="1"/>
    </xf>
    <xf numFmtId="2" fontId="11" fillId="0" borderId="1" xfId="3" applyNumberFormat="1" applyFont="1" applyBorder="1" applyAlignment="1">
      <alignment horizontal="center" vertical="center" shrinkToFit="1"/>
    </xf>
    <xf numFmtId="0" fontId="9" fillId="0" borderId="2" xfId="3" applyFont="1" applyBorder="1" applyAlignment="1">
      <alignment horizontal="center" vertical="center"/>
    </xf>
    <xf numFmtId="2" fontId="11" fillId="0" borderId="0" xfId="2" applyNumberFormat="1" applyFont="1" applyBorder="1" applyAlignment="1">
      <alignment horizontal="center" vertical="center"/>
    </xf>
    <xf numFmtId="2" fontId="11" fillId="0" borderId="6" xfId="3" applyNumberFormat="1" applyFont="1" applyBorder="1" applyAlignment="1">
      <alignment horizontal="center" vertical="center" shrinkToFit="1"/>
    </xf>
    <xf numFmtId="0" fontId="11" fillId="0" borderId="1" xfId="3" applyFont="1" applyBorder="1" applyAlignment="1">
      <alignment horizontal="left" vertical="center" shrinkToFit="1"/>
    </xf>
    <xf numFmtId="0" fontId="11" fillId="0" borderId="1" xfId="3" applyFont="1" applyBorder="1" applyAlignment="1">
      <alignment horizontal="center" vertical="center" shrinkToFit="1"/>
    </xf>
    <xf numFmtId="0" fontId="12" fillId="0" borderId="8" xfId="3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 shrinkToFit="1"/>
    </xf>
    <xf numFmtId="2" fontId="11" fillId="0" borderId="3" xfId="3" applyNumberFormat="1" applyFont="1" applyBorder="1" applyAlignment="1">
      <alignment horizontal="center" vertical="center"/>
    </xf>
    <xf numFmtId="2" fontId="11" fillId="0" borderId="1" xfId="3" applyNumberFormat="1" applyFont="1" applyBorder="1" applyAlignment="1">
      <alignment horizontal="center" vertical="center"/>
    </xf>
    <xf numFmtId="2" fontId="11" fillId="0" borderId="9" xfId="3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top"/>
    </xf>
    <xf numFmtId="0" fontId="14" fillId="0" borderId="0" xfId="0" applyFont="1" applyAlignment="1">
      <alignment horizontal="center" vertical="center"/>
    </xf>
    <xf numFmtId="2" fontId="11" fillId="0" borderId="6" xfId="3" applyNumberFormat="1" applyFont="1" applyBorder="1" applyAlignment="1">
      <alignment horizontal="center" vertical="center"/>
    </xf>
    <xf numFmtId="2" fontId="8" fillId="0" borderId="2" xfId="3" applyNumberFormat="1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 shrinkToFit="1"/>
    </xf>
    <xf numFmtId="0" fontId="7" fillId="0" borderId="10" xfId="3" applyFont="1" applyBorder="1" applyAlignment="1">
      <alignment horizontal="center" vertical="center"/>
    </xf>
    <xf numFmtId="2" fontId="8" fillId="0" borderId="10" xfId="3" applyNumberFormat="1" applyFont="1" applyBorder="1" applyAlignment="1">
      <alignment horizontal="center" vertical="center"/>
    </xf>
    <xf numFmtId="0" fontId="12" fillId="0" borderId="3" xfId="3" applyFont="1" applyBorder="1" applyAlignment="1">
      <alignment horizontal="center" vertical="center" shrinkToFit="1"/>
    </xf>
    <xf numFmtId="0" fontId="12" fillId="0" borderId="3" xfId="3" applyFont="1" applyBorder="1" applyAlignment="1">
      <alignment horizontal="left" vertical="center" shrinkToFit="1"/>
    </xf>
    <xf numFmtId="0" fontId="12" fillId="0" borderId="11" xfId="3" applyFont="1" applyBorder="1" applyAlignment="1">
      <alignment horizontal="center" vertical="center" shrinkToFit="1"/>
    </xf>
    <xf numFmtId="0" fontId="12" fillId="0" borderId="11" xfId="3" applyFont="1" applyBorder="1" applyAlignment="1">
      <alignment horizontal="left" vertical="center" shrinkToFit="1"/>
    </xf>
    <xf numFmtId="2" fontId="11" fillId="0" borderId="12" xfId="3" applyNumberFormat="1" applyFont="1" applyBorder="1" applyAlignment="1">
      <alignment horizontal="center" vertical="center"/>
    </xf>
    <xf numFmtId="2" fontId="8" fillId="0" borderId="7" xfId="3" applyNumberFormat="1" applyFont="1" applyBorder="1" applyAlignment="1">
      <alignment horizontal="center" vertical="center"/>
    </xf>
    <xf numFmtId="0" fontId="12" fillId="0" borderId="13" xfId="3" applyFont="1" applyBorder="1" applyAlignment="1">
      <alignment horizontal="center" vertical="center"/>
    </xf>
    <xf numFmtId="2" fontId="8" fillId="0" borderId="4" xfId="3" applyNumberFormat="1" applyFont="1" applyBorder="1" applyAlignment="1">
      <alignment horizontal="center" vertical="center"/>
    </xf>
    <xf numFmtId="0" fontId="11" fillId="0" borderId="6" xfId="3" applyFont="1" applyBorder="1" applyAlignment="1">
      <alignment horizontal="left" vertical="center" shrinkToFit="1"/>
    </xf>
    <xf numFmtId="2" fontId="11" fillId="0" borderId="11" xfId="3" applyNumberFormat="1" applyFont="1" applyBorder="1" applyAlignment="1">
      <alignment horizontal="center" vertical="center"/>
    </xf>
    <xf numFmtId="2" fontId="11" fillId="0" borderId="11" xfId="3" applyNumberFormat="1" applyFont="1" applyBorder="1" applyAlignment="1">
      <alignment horizontal="center" vertical="center" shrinkToFit="1"/>
    </xf>
    <xf numFmtId="0" fontId="11" fillId="0" borderId="11" xfId="3" applyFont="1" applyBorder="1" applyAlignment="1">
      <alignment horizontal="left" vertical="center" shrinkToFit="1"/>
    </xf>
    <xf numFmtId="0" fontId="12" fillId="0" borderId="1" xfId="3" applyFont="1" applyBorder="1" applyAlignment="1">
      <alignment horizontal="center" vertical="center" shrinkToFit="1"/>
    </xf>
    <xf numFmtId="0" fontId="12" fillId="0" borderId="14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2" fontId="11" fillId="0" borderId="16" xfId="3" applyNumberFormat="1" applyFont="1" applyBorder="1" applyAlignment="1">
      <alignment horizontal="center" vertical="center"/>
    </xf>
    <xf numFmtId="0" fontId="12" fillId="0" borderId="1" xfId="3" applyFont="1" applyBorder="1" applyAlignment="1">
      <alignment horizontal="left" vertical="center" shrinkToFit="1"/>
    </xf>
    <xf numFmtId="0" fontId="9" fillId="0" borderId="2" xfId="3" applyFont="1" applyBorder="1" applyAlignment="1">
      <alignment horizontal="center" vertical="center" shrinkToFit="1"/>
    </xf>
    <xf numFmtId="0" fontId="9" fillId="0" borderId="2" xfId="3" applyFont="1" applyBorder="1" applyAlignment="1">
      <alignment horizontal="center" vertical="center" shrinkToFit="1"/>
    </xf>
    <xf numFmtId="2" fontId="11" fillId="0" borderId="17" xfId="3" applyNumberFormat="1" applyFont="1" applyBorder="1" applyAlignment="1">
      <alignment horizontal="center" vertical="center" shrinkToFit="1"/>
    </xf>
    <xf numFmtId="2" fontId="11" fillId="0" borderId="18" xfId="3" applyNumberFormat="1" applyFont="1" applyBorder="1" applyAlignment="1">
      <alignment horizontal="center" vertical="center" shrinkToFit="1"/>
    </xf>
    <xf numFmtId="0" fontId="9" fillId="0" borderId="2" xfId="3" applyFont="1" applyBorder="1" applyAlignment="1">
      <alignment horizontal="center" vertical="center" shrinkToFit="1"/>
    </xf>
    <xf numFmtId="0" fontId="9" fillId="0" borderId="2" xfId="3" applyFont="1" applyBorder="1" applyAlignment="1">
      <alignment horizontal="center" vertical="center" shrinkToFit="1"/>
    </xf>
    <xf numFmtId="0" fontId="11" fillId="0" borderId="8" xfId="3" applyFont="1" applyBorder="1" applyAlignment="1">
      <alignment horizontal="center" vertical="center"/>
    </xf>
    <xf numFmtId="0" fontId="12" fillId="0" borderId="3" xfId="3" applyFont="1" applyBorder="1" applyAlignment="1">
      <alignment horizontal="left" vertical="center" wrapText="1" shrinkToFit="1"/>
    </xf>
    <xf numFmtId="0" fontId="12" fillId="0" borderId="6" xfId="3" applyFont="1" applyBorder="1" applyAlignment="1">
      <alignment horizontal="left" vertical="center" shrinkToFit="1"/>
    </xf>
    <xf numFmtId="0" fontId="12" fillId="0" borderId="6" xfId="3" applyFont="1" applyBorder="1" applyAlignment="1">
      <alignment horizontal="center" vertical="center" shrinkToFit="1"/>
    </xf>
    <xf numFmtId="0" fontId="12" fillId="0" borderId="19" xfId="3" applyFont="1" applyBorder="1" applyAlignment="1">
      <alignment horizontal="center" vertical="center"/>
    </xf>
    <xf numFmtId="0" fontId="12" fillId="0" borderId="20" xfId="3" applyFont="1" applyBorder="1" applyAlignment="1">
      <alignment horizontal="left" vertical="center" shrinkToFit="1"/>
    </xf>
    <xf numFmtId="0" fontId="12" fillId="0" borderId="20" xfId="3" applyFont="1" applyBorder="1" applyAlignment="1">
      <alignment horizontal="center" vertical="center" shrinkToFit="1"/>
    </xf>
    <xf numFmtId="2" fontId="11" fillId="0" borderId="20" xfId="3" applyNumberFormat="1" applyFont="1" applyBorder="1" applyAlignment="1">
      <alignment horizontal="center" vertical="center"/>
    </xf>
    <xf numFmtId="2" fontId="11" fillId="0" borderId="20" xfId="3" applyNumberFormat="1" applyFont="1" applyBorder="1" applyAlignment="1">
      <alignment horizontal="center" vertical="center" shrinkToFit="1"/>
    </xf>
    <xf numFmtId="2" fontId="11" fillId="0" borderId="21" xfId="3" applyNumberFormat="1" applyFont="1" applyBorder="1" applyAlignment="1">
      <alignment horizontal="center" vertical="center"/>
    </xf>
    <xf numFmtId="2" fontId="15" fillId="0" borderId="3" xfId="3" applyNumberFormat="1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 shrinkToFit="1"/>
    </xf>
    <xf numFmtId="0" fontId="11" fillId="0" borderId="15" xfId="3" applyFont="1" applyBorder="1" applyAlignment="1">
      <alignment horizontal="center" vertical="center"/>
    </xf>
    <xf numFmtId="2" fontId="9" fillId="0" borderId="2" xfId="3" applyNumberFormat="1" applyFont="1" applyBorder="1" applyAlignment="1">
      <alignment horizontal="center" vertical="center"/>
    </xf>
    <xf numFmtId="2" fontId="9" fillId="0" borderId="10" xfId="3" applyNumberFormat="1" applyFont="1" applyBorder="1" applyAlignment="1">
      <alignment horizontal="center" vertical="center"/>
    </xf>
    <xf numFmtId="2" fontId="12" fillId="0" borderId="3" xfId="3" applyNumberFormat="1" applyFont="1" applyBorder="1" applyAlignment="1">
      <alignment horizontal="center" vertical="center" shrinkToFit="1"/>
    </xf>
    <xf numFmtId="2" fontId="12" fillId="0" borderId="17" xfId="3" applyNumberFormat="1" applyFont="1" applyBorder="1" applyAlignment="1">
      <alignment horizontal="center" vertical="center" shrinkToFit="1"/>
    </xf>
    <xf numFmtId="2" fontId="12" fillId="0" borderId="9" xfId="3" applyNumberFormat="1" applyFont="1" applyBorder="1" applyAlignment="1">
      <alignment horizontal="center" vertical="center"/>
    </xf>
    <xf numFmtId="2" fontId="12" fillId="0" borderId="11" xfId="3" applyNumberFormat="1" applyFont="1" applyBorder="1" applyAlignment="1">
      <alignment horizontal="center" vertical="center"/>
    </xf>
    <xf numFmtId="2" fontId="12" fillId="0" borderId="11" xfId="3" applyNumberFormat="1" applyFont="1" applyBorder="1" applyAlignment="1">
      <alignment horizontal="center" vertical="center" shrinkToFit="1"/>
    </xf>
    <xf numFmtId="2" fontId="12" fillId="0" borderId="18" xfId="3" applyNumberFormat="1" applyFont="1" applyBorder="1" applyAlignment="1">
      <alignment horizontal="center" vertical="center" shrinkToFit="1"/>
    </xf>
    <xf numFmtId="2" fontId="12" fillId="0" borderId="12" xfId="3" applyNumberFormat="1" applyFont="1" applyBorder="1" applyAlignment="1">
      <alignment horizontal="center" vertical="center"/>
    </xf>
    <xf numFmtId="0" fontId="11" fillId="0" borderId="3" xfId="3" applyFont="1" applyBorder="1" applyAlignment="1">
      <alignment horizontal="left" vertical="center" shrinkToFit="1"/>
    </xf>
    <xf numFmtId="2" fontId="12" fillId="0" borderId="1" xfId="3" applyNumberFormat="1" applyFont="1" applyBorder="1" applyAlignment="1">
      <alignment horizontal="center" vertical="center"/>
    </xf>
    <xf numFmtId="2" fontId="12" fillId="0" borderId="1" xfId="3" applyNumberFormat="1" applyFont="1" applyBorder="1" applyAlignment="1">
      <alignment horizontal="center" vertical="center" shrinkToFit="1"/>
    </xf>
    <xf numFmtId="2" fontId="12" fillId="0" borderId="16" xfId="3" applyNumberFormat="1" applyFont="1" applyBorder="1" applyAlignment="1">
      <alignment horizontal="center" vertical="center"/>
    </xf>
    <xf numFmtId="2" fontId="11" fillId="0" borderId="22" xfId="3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8" fillId="0" borderId="0" xfId="1" applyFont="1" applyBorder="1" applyAlignment="1">
      <alignment horizontal="left"/>
    </xf>
    <xf numFmtId="0" fontId="8" fillId="0" borderId="0" xfId="1" applyFont="1" applyBorder="1" applyAlignment="1">
      <alignment horizontal="left" vertical="center"/>
    </xf>
    <xf numFmtId="0" fontId="6" fillId="0" borderId="0" xfId="3" applyFont="1" applyAlignment="1">
      <alignment vertical="center"/>
    </xf>
    <xf numFmtId="0" fontId="8" fillId="0" borderId="7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M57"/>
  <sheetViews>
    <sheetView workbookViewId="0">
      <pane ySplit="3" topLeftCell="A5" activePane="bottomLeft" state="frozen"/>
      <selection pane="bottomLeft" sqref="A1:L1"/>
    </sheetView>
  </sheetViews>
  <sheetFormatPr defaultColWidth="8.85546875" defaultRowHeight="30" customHeight="1"/>
  <cols>
    <col min="1" max="1" width="5.85546875" style="1" customWidth="1"/>
    <col min="2" max="2" width="33.5703125" style="1" customWidth="1"/>
    <col min="3" max="3" width="17.7109375" style="1" customWidth="1"/>
    <col min="4" max="4" width="14.7109375" style="1" customWidth="1"/>
    <col min="5" max="5" width="12.5703125" style="1" customWidth="1"/>
    <col min="6" max="6" width="12.42578125" style="1" customWidth="1"/>
    <col min="7" max="7" width="12.5703125" style="1" customWidth="1"/>
    <col min="8" max="8" width="12.7109375" style="1" customWidth="1"/>
    <col min="9" max="9" width="12.140625" style="1" bestFit="1" customWidth="1"/>
    <col min="10" max="10" width="9.42578125" style="1" customWidth="1"/>
    <col min="11" max="11" width="7.28515625" style="1" customWidth="1"/>
    <col min="12" max="12" width="14.85546875" style="1" bestFit="1" customWidth="1"/>
    <col min="13" max="13" width="13.42578125" style="1" bestFit="1" customWidth="1"/>
    <col min="14" max="16384" width="8.85546875" style="1"/>
  </cols>
  <sheetData>
    <row r="1" spans="1:12" ht="24.75" customHeight="1">
      <c r="A1" s="87" t="s">
        <v>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18.75" customHeight="1" thickBot="1">
      <c r="A2" s="84" t="s">
        <v>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30" customHeight="1" thickBot="1">
      <c r="A3" s="29" t="s">
        <v>0</v>
      </c>
      <c r="B3" s="13" t="s">
        <v>16</v>
      </c>
      <c r="C3" s="13" t="s">
        <v>17</v>
      </c>
      <c r="D3" s="13" t="s">
        <v>1</v>
      </c>
      <c r="E3" s="30" t="s">
        <v>14</v>
      </c>
      <c r="F3" s="13" t="s">
        <v>2</v>
      </c>
      <c r="G3" s="55" t="s">
        <v>15</v>
      </c>
      <c r="H3" s="13" t="s">
        <v>3</v>
      </c>
      <c r="I3" s="9" t="s">
        <v>4</v>
      </c>
      <c r="J3" s="13" t="s">
        <v>5</v>
      </c>
      <c r="K3" s="30" t="s">
        <v>8</v>
      </c>
      <c r="L3" s="31" t="s">
        <v>6</v>
      </c>
    </row>
    <row r="4" spans="1:12" ht="30" customHeight="1">
      <c r="A4" s="18">
        <v>1</v>
      </c>
      <c r="B4" s="34" t="s">
        <v>29</v>
      </c>
      <c r="C4" s="33" t="s">
        <v>44</v>
      </c>
      <c r="D4" s="20">
        <v>6209</v>
      </c>
      <c r="E4" s="11">
        <v>0</v>
      </c>
      <c r="F4" s="20">
        <v>127</v>
      </c>
      <c r="G4" s="11">
        <v>0</v>
      </c>
      <c r="H4" s="20">
        <v>0</v>
      </c>
      <c r="I4" s="20">
        <v>0</v>
      </c>
      <c r="J4" s="20">
        <v>0</v>
      </c>
      <c r="K4" s="11">
        <v>0</v>
      </c>
      <c r="L4" s="22">
        <f>SUM(D4:K4)</f>
        <v>6336</v>
      </c>
    </row>
    <row r="5" spans="1:12" ht="30" customHeight="1">
      <c r="A5" s="18">
        <v>2</v>
      </c>
      <c r="B5" s="34" t="s">
        <v>29</v>
      </c>
      <c r="C5" s="33" t="s">
        <v>44</v>
      </c>
      <c r="D5" s="21">
        <v>16409</v>
      </c>
      <c r="E5" s="12">
        <v>0</v>
      </c>
      <c r="F5" s="21">
        <v>335</v>
      </c>
      <c r="G5" s="12">
        <v>0</v>
      </c>
      <c r="H5" s="21">
        <v>0</v>
      </c>
      <c r="I5" s="21">
        <v>0</v>
      </c>
      <c r="J5" s="21">
        <v>0</v>
      </c>
      <c r="K5" s="12">
        <v>0</v>
      </c>
      <c r="L5" s="22">
        <f t="shared" ref="L5:L42" si="0">SUM(D5:K5)</f>
        <v>16744</v>
      </c>
    </row>
    <row r="6" spans="1:12" ht="30" customHeight="1">
      <c r="A6" s="18">
        <v>3</v>
      </c>
      <c r="B6" s="34" t="s">
        <v>29</v>
      </c>
      <c r="C6" s="33" t="s">
        <v>44</v>
      </c>
      <c r="D6" s="21">
        <v>4417</v>
      </c>
      <c r="E6" s="12">
        <v>0</v>
      </c>
      <c r="F6" s="21">
        <v>91</v>
      </c>
      <c r="G6" s="12">
        <v>0</v>
      </c>
      <c r="H6" s="21">
        <v>0</v>
      </c>
      <c r="I6" s="21">
        <v>0</v>
      </c>
      <c r="J6" s="21">
        <v>0</v>
      </c>
      <c r="K6" s="12">
        <v>0</v>
      </c>
      <c r="L6" s="22">
        <f t="shared" si="0"/>
        <v>4508</v>
      </c>
    </row>
    <row r="7" spans="1:12" ht="30" customHeight="1" thickBot="1">
      <c r="A7" s="39">
        <v>4</v>
      </c>
      <c r="B7" s="36" t="s">
        <v>29</v>
      </c>
      <c r="C7" s="35" t="s">
        <v>44</v>
      </c>
      <c r="D7" s="27">
        <v>46511</v>
      </c>
      <c r="E7" s="15">
        <v>0</v>
      </c>
      <c r="F7" s="27">
        <v>949</v>
      </c>
      <c r="G7" s="15">
        <v>0</v>
      </c>
      <c r="H7" s="27">
        <v>0</v>
      </c>
      <c r="I7" s="27">
        <v>0</v>
      </c>
      <c r="J7" s="27">
        <v>0</v>
      </c>
      <c r="K7" s="15">
        <v>0</v>
      </c>
      <c r="L7" s="37">
        <f t="shared" si="0"/>
        <v>47460</v>
      </c>
    </row>
    <row r="8" spans="1:12" ht="30" customHeight="1" thickBot="1">
      <c r="A8" s="88" t="s">
        <v>19</v>
      </c>
      <c r="B8" s="89"/>
      <c r="C8" s="90"/>
      <c r="D8" s="28">
        <f>SUM(D4:D7)</f>
        <v>73546</v>
      </c>
      <c r="E8" s="28">
        <f t="shared" ref="E8:L8" si="1">SUM(E4:E7)</f>
        <v>0</v>
      </c>
      <c r="F8" s="28">
        <f t="shared" si="1"/>
        <v>1502</v>
      </c>
      <c r="G8" s="28">
        <f t="shared" si="1"/>
        <v>0</v>
      </c>
      <c r="H8" s="28">
        <f t="shared" si="1"/>
        <v>0</v>
      </c>
      <c r="I8" s="28">
        <f t="shared" si="1"/>
        <v>0</v>
      </c>
      <c r="J8" s="28">
        <f t="shared" si="1"/>
        <v>0</v>
      </c>
      <c r="K8" s="28">
        <f t="shared" si="1"/>
        <v>0</v>
      </c>
      <c r="L8" s="32">
        <f t="shared" si="1"/>
        <v>75048</v>
      </c>
    </row>
    <row r="9" spans="1:12" ht="30" customHeight="1">
      <c r="A9" s="18">
        <v>5</v>
      </c>
      <c r="B9" s="34" t="s">
        <v>30</v>
      </c>
      <c r="C9" s="33" t="s">
        <v>44</v>
      </c>
      <c r="D9" s="20">
        <v>7150</v>
      </c>
      <c r="E9" s="11">
        <v>0</v>
      </c>
      <c r="F9" s="20">
        <v>146</v>
      </c>
      <c r="G9" s="11">
        <v>0</v>
      </c>
      <c r="H9" s="20">
        <v>0</v>
      </c>
      <c r="I9" s="20">
        <v>0</v>
      </c>
      <c r="J9" s="20">
        <v>0</v>
      </c>
      <c r="K9" s="11">
        <v>0</v>
      </c>
      <c r="L9" s="22">
        <f t="shared" si="0"/>
        <v>7296</v>
      </c>
    </row>
    <row r="10" spans="1:12" ht="30" customHeight="1" thickBot="1">
      <c r="A10" s="39">
        <v>6</v>
      </c>
      <c r="B10" s="36" t="s">
        <v>30</v>
      </c>
      <c r="C10" s="35" t="s">
        <v>44</v>
      </c>
      <c r="D10" s="27">
        <v>33633</v>
      </c>
      <c r="E10" s="15">
        <v>0</v>
      </c>
      <c r="F10" s="27">
        <v>687</v>
      </c>
      <c r="G10" s="15">
        <v>0</v>
      </c>
      <c r="H10" s="27">
        <v>0</v>
      </c>
      <c r="I10" s="27">
        <v>0</v>
      </c>
      <c r="J10" s="27">
        <v>0</v>
      </c>
      <c r="K10" s="15">
        <v>0</v>
      </c>
      <c r="L10" s="37">
        <f t="shared" si="0"/>
        <v>34320</v>
      </c>
    </row>
    <row r="11" spans="1:12" ht="30" customHeight="1" thickBot="1">
      <c r="A11" s="88" t="s">
        <v>19</v>
      </c>
      <c r="B11" s="89"/>
      <c r="C11" s="90"/>
      <c r="D11" s="28">
        <f>SUM(D9:D10)</f>
        <v>40783</v>
      </c>
      <c r="E11" s="28">
        <f t="shared" ref="E11:L11" si="2">SUM(E9:E10)</f>
        <v>0</v>
      </c>
      <c r="F11" s="28">
        <f t="shared" si="2"/>
        <v>833</v>
      </c>
      <c r="G11" s="28">
        <f t="shared" si="2"/>
        <v>0</v>
      </c>
      <c r="H11" s="28">
        <f t="shared" si="2"/>
        <v>0</v>
      </c>
      <c r="I11" s="28">
        <f t="shared" si="2"/>
        <v>0</v>
      </c>
      <c r="J11" s="28">
        <f t="shared" si="2"/>
        <v>0</v>
      </c>
      <c r="K11" s="28">
        <f t="shared" si="2"/>
        <v>0</v>
      </c>
      <c r="L11" s="32">
        <f t="shared" si="2"/>
        <v>41616</v>
      </c>
    </row>
    <row r="12" spans="1:12" ht="30" customHeight="1">
      <c r="A12" s="18">
        <v>7</v>
      </c>
      <c r="B12" s="34" t="s">
        <v>31</v>
      </c>
      <c r="C12" s="33" t="s">
        <v>44</v>
      </c>
      <c r="D12" s="20">
        <v>47784</v>
      </c>
      <c r="E12" s="11">
        <v>0</v>
      </c>
      <c r="F12" s="20">
        <v>976</v>
      </c>
      <c r="G12" s="11">
        <v>0</v>
      </c>
      <c r="H12" s="20">
        <v>0</v>
      </c>
      <c r="I12" s="20">
        <v>0</v>
      </c>
      <c r="J12" s="20">
        <v>0</v>
      </c>
      <c r="K12" s="11">
        <v>0</v>
      </c>
      <c r="L12" s="22">
        <f t="shared" si="0"/>
        <v>48760</v>
      </c>
    </row>
    <row r="13" spans="1:12" ht="30" customHeight="1" thickBot="1">
      <c r="A13" s="18">
        <v>8</v>
      </c>
      <c r="B13" s="34" t="s">
        <v>31</v>
      </c>
      <c r="C13" s="33" t="s">
        <v>44</v>
      </c>
      <c r="D13" s="21">
        <v>2132</v>
      </c>
      <c r="E13" s="12">
        <v>0</v>
      </c>
      <c r="F13" s="21">
        <v>44</v>
      </c>
      <c r="G13" s="12">
        <v>0</v>
      </c>
      <c r="H13" s="21">
        <v>0</v>
      </c>
      <c r="I13" s="21">
        <v>0</v>
      </c>
      <c r="J13" s="21">
        <v>0</v>
      </c>
      <c r="K13" s="12">
        <v>0</v>
      </c>
      <c r="L13" s="22">
        <f t="shared" si="0"/>
        <v>2176</v>
      </c>
    </row>
    <row r="14" spans="1:12" ht="30" customHeight="1" thickBot="1">
      <c r="A14" s="88" t="s">
        <v>19</v>
      </c>
      <c r="B14" s="89"/>
      <c r="C14" s="90"/>
      <c r="D14" s="28">
        <f>SUM(D12:D13)</f>
        <v>49916</v>
      </c>
      <c r="E14" s="28">
        <f t="shared" ref="E14:L14" si="3">SUM(E12:E13)</f>
        <v>0</v>
      </c>
      <c r="F14" s="28">
        <f t="shared" si="3"/>
        <v>1020</v>
      </c>
      <c r="G14" s="28">
        <f t="shared" si="3"/>
        <v>0</v>
      </c>
      <c r="H14" s="28">
        <f t="shared" si="3"/>
        <v>0</v>
      </c>
      <c r="I14" s="28">
        <f t="shared" si="3"/>
        <v>0</v>
      </c>
      <c r="J14" s="28">
        <f t="shared" si="3"/>
        <v>0</v>
      </c>
      <c r="K14" s="28">
        <f t="shared" si="3"/>
        <v>0</v>
      </c>
      <c r="L14" s="32">
        <f t="shared" si="3"/>
        <v>50936</v>
      </c>
    </row>
    <row r="15" spans="1:12" ht="30" customHeight="1">
      <c r="A15" s="56">
        <v>9</v>
      </c>
      <c r="B15" s="36" t="s">
        <v>60</v>
      </c>
      <c r="C15" s="35" t="s">
        <v>44</v>
      </c>
      <c r="D15" s="27">
        <v>27283</v>
      </c>
      <c r="E15" s="15">
        <v>0</v>
      </c>
      <c r="F15" s="27">
        <v>557</v>
      </c>
      <c r="G15" s="15">
        <v>0</v>
      </c>
      <c r="H15" s="27">
        <v>0</v>
      </c>
      <c r="I15" s="27">
        <v>0</v>
      </c>
      <c r="J15" s="27">
        <v>0</v>
      </c>
      <c r="K15" s="15">
        <v>0</v>
      </c>
      <c r="L15" s="37">
        <f t="shared" ref="L15" si="4">SUM(D15:K15)</f>
        <v>27840</v>
      </c>
    </row>
    <row r="16" spans="1:12" ht="30" customHeight="1">
      <c r="A16" s="18">
        <v>10</v>
      </c>
      <c r="B16" s="49" t="s">
        <v>32</v>
      </c>
      <c r="C16" s="45" t="s">
        <v>44</v>
      </c>
      <c r="D16" s="21">
        <v>5691</v>
      </c>
      <c r="E16" s="12">
        <v>0</v>
      </c>
      <c r="F16" s="21">
        <v>117</v>
      </c>
      <c r="G16" s="12">
        <v>0</v>
      </c>
      <c r="H16" s="21">
        <v>0</v>
      </c>
      <c r="I16" s="21">
        <v>0</v>
      </c>
      <c r="J16" s="21">
        <v>0</v>
      </c>
      <c r="K16" s="12">
        <v>0</v>
      </c>
      <c r="L16" s="48">
        <f t="shared" si="0"/>
        <v>5808</v>
      </c>
    </row>
    <row r="17" spans="1:12" ht="30" customHeight="1">
      <c r="A17" s="18">
        <v>11</v>
      </c>
      <c r="B17" s="34" t="s">
        <v>33</v>
      </c>
      <c r="C17" s="33" t="s">
        <v>44</v>
      </c>
      <c r="D17" s="21">
        <v>16149</v>
      </c>
      <c r="E17" s="12">
        <v>0</v>
      </c>
      <c r="F17" s="21">
        <v>330</v>
      </c>
      <c r="G17" s="12">
        <v>0</v>
      </c>
      <c r="H17" s="21">
        <v>0</v>
      </c>
      <c r="I17" s="21">
        <v>0</v>
      </c>
      <c r="J17" s="21">
        <v>0</v>
      </c>
      <c r="K17" s="12">
        <v>0</v>
      </c>
      <c r="L17" s="22">
        <f t="shared" si="0"/>
        <v>16479</v>
      </c>
    </row>
    <row r="18" spans="1:12" ht="30" customHeight="1">
      <c r="A18" s="18">
        <v>12</v>
      </c>
      <c r="B18" s="34" t="s">
        <v>34</v>
      </c>
      <c r="C18" s="33" t="s">
        <v>44</v>
      </c>
      <c r="D18" s="21">
        <v>4265</v>
      </c>
      <c r="E18" s="12">
        <v>0</v>
      </c>
      <c r="F18" s="21">
        <v>87</v>
      </c>
      <c r="G18" s="12">
        <v>0</v>
      </c>
      <c r="H18" s="21">
        <v>0</v>
      </c>
      <c r="I18" s="21">
        <v>0</v>
      </c>
      <c r="J18" s="21">
        <v>0</v>
      </c>
      <c r="K18" s="12">
        <v>0</v>
      </c>
      <c r="L18" s="22">
        <f t="shared" si="0"/>
        <v>4352</v>
      </c>
    </row>
    <row r="19" spans="1:12" ht="30" customHeight="1">
      <c r="A19" s="18">
        <v>13</v>
      </c>
      <c r="B19" s="34" t="s">
        <v>35</v>
      </c>
      <c r="C19" s="33" t="s">
        <v>44</v>
      </c>
      <c r="D19" s="21">
        <v>3924</v>
      </c>
      <c r="E19" s="12">
        <v>0</v>
      </c>
      <c r="F19" s="21">
        <v>80</v>
      </c>
      <c r="G19" s="12">
        <v>0</v>
      </c>
      <c r="H19" s="21">
        <v>0</v>
      </c>
      <c r="I19" s="21">
        <v>0</v>
      </c>
      <c r="J19" s="21">
        <v>0</v>
      </c>
      <c r="K19" s="12">
        <v>0</v>
      </c>
      <c r="L19" s="22">
        <f t="shared" si="0"/>
        <v>4004</v>
      </c>
    </row>
    <row r="20" spans="1:12" ht="30" customHeight="1">
      <c r="A20" s="18">
        <v>14</v>
      </c>
      <c r="B20" s="34" t="s">
        <v>36</v>
      </c>
      <c r="C20" s="33" t="s">
        <v>44</v>
      </c>
      <c r="D20" s="21">
        <v>3159</v>
      </c>
      <c r="E20" s="12">
        <v>0</v>
      </c>
      <c r="F20" s="21">
        <v>65</v>
      </c>
      <c r="G20" s="12">
        <v>0</v>
      </c>
      <c r="H20" s="21">
        <v>0</v>
      </c>
      <c r="I20" s="21">
        <v>0</v>
      </c>
      <c r="J20" s="21">
        <v>0</v>
      </c>
      <c r="K20" s="12">
        <v>0</v>
      </c>
      <c r="L20" s="22">
        <f t="shared" si="0"/>
        <v>3224</v>
      </c>
    </row>
    <row r="21" spans="1:12" ht="30" customHeight="1">
      <c r="A21" s="18">
        <v>15</v>
      </c>
      <c r="B21" s="34" t="s">
        <v>37</v>
      </c>
      <c r="C21" s="33" t="s">
        <v>44</v>
      </c>
      <c r="D21" s="21">
        <v>9343</v>
      </c>
      <c r="E21" s="12">
        <v>0</v>
      </c>
      <c r="F21" s="21">
        <v>191</v>
      </c>
      <c r="G21" s="12">
        <v>0</v>
      </c>
      <c r="H21" s="21">
        <v>0</v>
      </c>
      <c r="I21" s="21">
        <v>0</v>
      </c>
      <c r="J21" s="21">
        <v>0</v>
      </c>
      <c r="K21" s="12">
        <v>0</v>
      </c>
      <c r="L21" s="22">
        <f t="shared" si="0"/>
        <v>9534</v>
      </c>
    </row>
    <row r="22" spans="1:12" ht="30" customHeight="1">
      <c r="A22" s="18">
        <v>16</v>
      </c>
      <c r="B22" s="34" t="s">
        <v>38</v>
      </c>
      <c r="C22" s="33" t="s">
        <v>44</v>
      </c>
      <c r="D22" s="21">
        <v>4170</v>
      </c>
      <c r="E22" s="12">
        <v>0</v>
      </c>
      <c r="F22" s="21">
        <v>86</v>
      </c>
      <c r="G22" s="12">
        <v>0</v>
      </c>
      <c r="H22" s="21">
        <v>0</v>
      </c>
      <c r="I22" s="21">
        <v>0</v>
      </c>
      <c r="J22" s="21">
        <v>0</v>
      </c>
      <c r="K22" s="12">
        <v>0</v>
      </c>
      <c r="L22" s="22">
        <f t="shared" si="0"/>
        <v>4256</v>
      </c>
    </row>
    <row r="23" spans="1:12" ht="30" customHeight="1">
      <c r="A23" s="18">
        <v>17</v>
      </c>
      <c r="B23" s="34" t="s">
        <v>39</v>
      </c>
      <c r="C23" s="33" t="s">
        <v>44</v>
      </c>
      <c r="D23" s="21">
        <v>4763</v>
      </c>
      <c r="E23" s="12">
        <v>0</v>
      </c>
      <c r="F23" s="21">
        <v>98</v>
      </c>
      <c r="G23" s="12">
        <v>0</v>
      </c>
      <c r="H23" s="21">
        <v>0</v>
      </c>
      <c r="I23" s="21">
        <v>0</v>
      </c>
      <c r="J23" s="21">
        <v>0</v>
      </c>
      <c r="K23" s="12">
        <v>0</v>
      </c>
      <c r="L23" s="22">
        <f t="shared" si="0"/>
        <v>4861</v>
      </c>
    </row>
    <row r="24" spans="1:12" ht="30" customHeight="1">
      <c r="A24" s="18">
        <v>18</v>
      </c>
      <c r="B24" s="34" t="s">
        <v>40</v>
      </c>
      <c r="C24" s="33" t="s">
        <v>44</v>
      </c>
      <c r="D24" s="21">
        <v>3594</v>
      </c>
      <c r="E24" s="12">
        <v>0</v>
      </c>
      <c r="F24" s="21">
        <v>74</v>
      </c>
      <c r="G24" s="12">
        <v>0</v>
      </c>
      <c r="H24" s="21">
        <v>0</v>
      </c>
      <c r="I24" s="21">
        <v>0</v>
      </c>
      <c r="J24" s="21">
        <v>0</v>
      </c>
      <c r="K24" s="12">
        <v>0</v>
      </c>
      <c r="L24" s="22">
        <f t="shared" si="0"/>
        <v>3668</v>
      </c>
    </row>
    <row r="25" spans="1:12" ht="30" customHeight="1">
      <c r="A25" s="18">
        <v>19</v>
      </c>
      <c r="B25" s="34" t="s">
        <v>41</v>
      </c>
      <c r="C25" s="33" t="s">
        <v>44</v>
      </c>
      <c r="D25" s="21">
        <v>7832</v>
      </c>
      <c r="E25" s="12">
        <v>0</v>
      </c>
      <c r="F25" s="21">
        <v>160</v>
      </c>
      <c r="G25" s="12">
        <v>0</v>
      </c>
      <c r="H25" s="21">
        <v>0</v>
      </c>
      <c r="I25" s="21">
        <v>0</v>
      </c>
      <c r="J25" s="21">
        <v>0</v>
      </c>
      <c r="K25" s="12">
        <v>0</v>
      </c>
      <c r="L25" s="22">
        <f t="shared" si="0"/>
        <v>7992</v>
      </c>
    </row>
    <row r="26" spans="1:12" ht="30" customHeight="1">
      <c r="A26" s="18">
        <v>20</v>
      </c>
      <c r="B26" s="34" t="s">
        <v>42</v>
      </c>
      <c r="C26" s="33" t="s">
        <v>44</v>
      </c>
      <c r="D26" s="21">
        <v>14053</v>
      </c>
      <c r="E26" s="12">
        <v>0</v>
      </c>
      <c r="F26" s="21">
        <v>287</v>
      </c>
      <c r="G26" s="12">
        <v>0</v>
      </c>
      <c r="H26" s="21">
        <v>0</v>
      </c>
      <c r="I26" s="21">
        <v>0</v>
      </c>
      <c r="J26" s="21">
        <v>0</v>
      </c>
      <c r="K26" s="12">
        <v>0</v>
      </c>
      <c r="L26" s="22">
        <f t="shared" si="0"/>
        <v>14340</v>
      </c>
    </row>
    <row r="27" spans="1:12" ht="30" customHeight="1">
      <c r="A27" s="18">
        <v>21</v>
      </c>
      <c r="B27" s="34" t="s">
        <v>43</v>
      </c>
      <c r="C27" s="33" t="s">
        <v>44</v>
      </c>
      <c r="D27" s="21">
        <v>18424</v>
      </c>
      <c r="E27" s="12">
        <v>0</v>
      </c>
      <c r="F27" s="21">
        <v>376</v>
      </c>
      <c r="G27" s="12">
        <v>0</v>
      </c>
      <c r="H27" s="21">
        <v>0</v>
      </c>
      <c r="I27" s="21">
        <v>0</v>
      </c>
      <c r="J27" s="21">
        <v>0</v>
      </c>
      <c r="K27" s="12">
        <v>0</v>
      </c>
      <c r="L27" s="22">
        <f t="shared" si="0"/>
        <v>18800</v>
      </c>
    </row>
    <row r="28" spans="1:12" ht="30" customHeight="1">
      <c r="A28" s="18">
        <v>22</v>
      </c>
      <c r="B28" s="34" t="s">
        <v>45</v>
      </c>
      <c r="C28" s="33" t="s">
        <v>44</v>
      </c>
      <c r="D28" s="21">
        <v>58247</v>
      </c>
      <c r="E28" s="12">
        <v>0</v>
      </c>
      <c r="F28" s="21">
        <v>1189</v>
      </c>
      <c r="G28" s="12">
        <v>0</v>
      </c>
      <c r="H28" s="21">
        <v>0</v>
      </c>
      <c r="I28" s="21">
        <v>0</v>
      </c>
      <c r="J28" s="21">
        <v>0</v>
      </c>
      <c r="K28" s="12">
        <v>0</v>
      </c>
      <c r="L28" s="22">
        <f t="shared" si="0"/>
        <v>59436</v>
      </c>
    </row>
    <row r="29" spans="1:12" ht="30" customHeight="1">
      <c r="A29" s="18">
        <v>23</v>
      </c>
      <c r="B29" s="34" t="s">
        <v>46</v>
      </c>
      <c r="C29" s="33" t="s">
        <v>44</v>
      </c>
      <c r="D29" s="21">
        <v>3560</v>
      </c>
      <c r="E29" s="12">
        <v>0</v>
      </c>
      <c r="F29" s="21">
        <v>73</v>
      </c>
      <c r="G29" s="12">
        <v>0</v>
      </c>
      <c r="H29" s="21">
        <v>0</v>
      </c>
      <c r="I29" s="21">
        <v>0</v>
      </c>
      <c r="J29" s="21">
        <v>0</v>
      </c>
      <c r="K29" s="12">
        <v>0</v>
      </c>
      <c r="L29" s="22">
        <f t="shared" si="0"/>
        <v>3633</v>
      </c>
    </row>
    <row r="30" spans="1:12" ht="30" customHeight="1">
      <c r="A30" s="18">
        <v>24</v>
      </c>
      <c r="B30" s="34" t="s">
        <v>47</v>
      </c>
      <c r="C30" s="33" t="s">
        <v>44</v>
      </c>
      <c r="D30" s="21">
        <v>6899</v>
      </c>
      <c r="E30" s="12">
        <v>0</v>
      </c>
      <c r="F30" s="21">
        <v>141</v>
      </c>
      <c r="G30" s="12">
        <v>0</v>
      </c>
      <c r="H30" s="21">
        <v>0</v>
      </c>
      <c r="I30" s="21">
        <v>0</v>
      </c>
      <c r="J30" s="21">
        <v>0</v>
      </c>
      <c r="K30" s="12">
        <v>0</v>
      </c>
      <c r="L30" s="22">
        <f t="shared" si="0"/>
        <v>7040</v>
      </c>
    </row>
    <row r="31" spans="1:12" ht="30" customHeight="1">
      <c r="A31" s="18">
        <v>25</v>
      </c>
      <c r="B31" s="34" t="s">
        <v>48</v>
      </c>
      <c r="C31" s="33" t="s">
        <v>44</v>
      </c>
      <c r="D31" s="21">
        <v>3974</v>
      </c>
      <c r="E31" s="12">
        <v>0</v>
      </c>
      <c r="F31" s="21">
        <v>82</v>
      </c>
      <c r="G31" s="12">
        <v>0</v>
      </c>
      <c r="H31" s="21">
        <v>0</v>
      </c>
      <c r="I31" s="21">
        <v>0</v>
      </c>
      <c r="J31" s="21">
        <v>0</v>
      </c>
      <c r="K31" s="12">
        <v>0</v>
      </c>
      <c r="L31" s="22">
        <f t="shared" si="0"/>
        <v>4056</v>
      </c>
    </row>
    <row r="32" spans="1:12" ht="30" customHeight="1">
      <c r="A32" s="18">
        <v>26</v>
      </c>
      <c r="B32" s="34" t="s">
        <v>49</v>
      </c>
      <c r="C32" s="33" t="s">
        <v>44</v>
      </c>
      <c r="D32" s="21">
        <v>1834</v>
      </c>
      <c r="E32" s="12">
        <v>0</v>
      </c>
      <c r="F32" s="21">
        <v>38</v>
      </c>
      <c r="G32" s="12">
        <v>0</v>
      </c>
      <c r="H32" s="21">
        <v>0</v>
      </c>
      <c r="I32" s="21">
        <v>0</v>
      </c>
      <c r="J32" s="21">
        <v>0</v>
      </c>
      <c r="K32" s="12">
        <v>0</v>
      </c>
      <c r="L32" s="22">
        <f t="shared" si="0"/>
        <v>1872</v>
      </c>
    </row>
    <row r="33" spans="1:12" ht="30" customHeight="1">
      <c r="A33" s="18">
        <v>27</v>
      </c>
      <c r="B33" s="34" t="s">
        <v>50</v>
      </c>
      <c r="C33" s="33" t="s">
        <v>44</v>
      </c>
      <c r="D33" s="21">
        <v>5556</v>
      </c>
      <c r="E33" s="12">
        <v>0</v>
      </c>
      <c r="F33" s="21">
        <v>114</v>
      </c>
      <c r="G33" s="12">
        <v>0</v>
      </c>
      <c r="H33" s="21">
        <v>0</v>
      </c>
      <c r="I33" s="21">
        <v>0</v>
      </c>
      <c r="J33" s="21">
        <v>0</v>
      </c>
      <c r="K33" s="12">
        <v>0</v>
      </c>
      <c r="L33" s="22">
        <f t="shared" si="0"/>
        <v>5670</v>
      </c>
    </row>
    <row r="34" spans="1:12" ht="30" customHeight="1">
      <c r="A34" s="18">
        <v>28</v>
      </c>
      <c r="B34" s="34" t="s">
        <v>51</v>
      </c>
      <c r="C34" s="33" t="s">
        <v>44</v>
      </c>
      <c r="D34" s="21">
        <v>5962</v>
      </c>
      <c r="E34" s="12">
        <v>0</v>
      </c>
      <c r="F34" s="21">
        <v>122</v>
      </c>
      <c r="G34" s="12">
        <v>0</v>
      </c>
      <c r="H34" s="21">
        <v>0</v>
      </c>
      <c r="I34" s="21">
        <v>0</v>
      </c>
      <c r="J34" s="21">
        <v>0</v>
      </c>
      <c r="K34" s="12">
        <v>0</v>
      </c>
      <c r="L34" s="22">
        <f t="shared" si="0"/>
        <v>6084</v>
      </c>
    </row>
    <row r="35" spans="1:12" ht="30" customHeight="1">
      <c r="A35" s="18">
        <v>29</v>
      </c>
      <c r="B35" s="34" t="s">
        <v>52</v>
      </c>
      <c r="C35" s="33" t="s">
        <v>44</v>
      </c>
      <c r="D35" s="21">
        <v>18498</v>
      </c>
      <c r="E35" s="12">
        <v>0</v>
      </c>
      <c r="F35" s="21">
        <v>378</v>
      </c>
      <c r="G35" s="12">
        <v>0</v>
      </c>
      <c r="H35" s="21">
        <v>0</v>
      </c>
      <c r="I35" s="21">
        <v>0</v>
      </c>
      <c r="J35" s="21">
        <v>0</v>
      </c>
      <c r="K35" s="12">
        <v>0</v>
      </c>
      <c r="L35" s="22">
        <f t="shared" si="0"/>
        <v>18876</v>
      </c>
    </row>
    <row r="36" spans="1:12" ht="30" customHeight="1">
      <c r="A36" s="18">
        <v>30</v>
      </c>
      <c r="B36" s="34" t="s">
        <v>53</v>
      </c>
      <c r="C36" s="33" t="s">
        <v>44</v>
      </c>
      <c r="D36" s="21">
        <v>3512</v>
      </c>
      <c r="E36" s="12">
        <v>0</v>
      </c>
      <c r="F36" s="21">
        <v>72</v>
      </c>
      <c r="G36" s="12">
        <v>0</v>
      </c>
      <c r="H36" s="21">
        <v>0</v>
      </c>
      <c r="I36" s="21">
        <v>0</v>
      </c>
      <c r="J36" s="21">
        <v>0</v>
      </c>
      <c r="K36" s="12">
        <v>0</v>
      </c>
      <c r="L36" s="22">
        <f t="shared" si="0"/>
        <v>3584</v>
      </c>
    </row>
    <row r="37" spans="1:12" ht="30" customHeight="1">
      <c r="A37" s="18">
        <v>31</v>
      </c>
      <c r="B37" s="34" t="s">
        <v>54</v>
      </c>
      <c r="C37" s="33" t="s">
        <v>44</v>
      </c>
      <c r="D37" s="21">
        <v>3104</v>
      </c>
      <c r="E37" s="12">
        <v>0</v>
      </c>
      <c r="F37" s="21">
        <v>64</v>
      </c>
      <c r="G37" s="12">
        <v>0</v>
      </c>
      <c r="H37" s="21">
        <v>0</v>
      </c>
      <c r="I37" s="21">
        <v>0</v>
      </c>
      <c r="J37" s="21">
        <v>0</v>
      </c>
      <c r="K37" s="12">
        <v>0</v>
      </c>
      <c r="L37" s="22">
        <f t="shared" si="0"/>
        <v>3168</v>
      </c>
    </row>
    <row r="38" spans="1:12" ht="30" customHeight="1">
      <c r="A38" s="18">
        <v>32</v>
      </c>
      <c r="B38" s="34" t="s">
        <v>55</v>
      </c>
      <c r="C38" s="33" t="s">
        <v>44</v>
      </c>
      <c r="D38" s="21">
        <v>19165</v>
      </c>
      <c r="E38" s="12">
        <v>0</v>
      </c>
      <c r="F38" s="21">
        <v>392</v>
      </c>
      <c r="G38" s="12">
        <v>0</v>
      </c>
      <c r="H38" s="21">
        <v>0</v>
      </c>
      <c r="I38" s="21">
        <v>0</v>
      </c>
      <c r="J38" s="21">
        <v>0</v>
      </c>
      <c r="K38" s="12">
        <v>0</v>
      </c>
      <c r="L38" s="22">
        <f t="shared" si="0"/>
        <v>19557</v>
      </c>
    </row>
    <row r="39" spans="1:12" ht="30" customHeight="1">
      <c r="A39" s="18">
        <v>33</v>
      </c>
      <c r="B39" s="34" t="s">
        <v>56</v>
      </c>
      <c r="C39" s="33" t="s">
        <v>44</v>
      </c>
      <c r="D39" s="21">
        <v>2220</v>
      </c>
      <c r="E39" s="12">
        <v>0</v>
      </c>
      <c r="F39" s="21">
        <v>46</v>
      </c>
      <c r="G39" s="12">
        <v>0</v>
      </c>
      <c r="H39" s="21">
        <v>0</v>
      </c>
      <c r="I39" s="21">
        <v>0</v>
      </c>
      <c r="J39" s="21">
        <v>0</v>
      </c>
      <c r="K39" s="12">
        <v>0</v>
      </c>
      <c r="L39" s="22">
        <f t="shared" si="0"/>
        <v>2266</v>
      </c>
    </row>
    <row r="40" spans="1:12" ht="30" customHeight="1">
      <c r="A40" s="18">
        <v>34</v>
      </c>
      <c r="B40" s="34" t="s">
        <v>57</v>
      </c>
      <c r="C40" s="33" t="s">
        <v>44</v>
      </c>
      <c r="D40" s="21">
        <v>10160</v>
      </c>
      <c r="E40" s="12">
        <v>0</v>
      </c>
      <c r="F40" s="21">
        <v>208</v>
      </c>
      <c r="G40" s="12">
        <v>0</v>
      </c>
      <c r="H40" s="21">
        <v>0</v>
      </c>
      <c r="I40" s="21">
        <v>0</v>
      </c>
      <c r="J40" s="21">
        <v>0</v>
      </c>
      <c r="K40" s="12">
        <v>0</v>
      </c>
      <c r="L40" s="22">
        <f t="shared" si="0"/>
        <v>10368</v>
      </c>
    </row>
    <row r="41" spans="1:12" ht="30" customHeight="1">
      <c r="A41" s="18">
        <v>35</v>
      </c>
      <c r="B41" s="34" t="s">
        <v>58</v>
      </c>
      <c r="C41" s="33" t="s">
        <v>44</v>
      </c>
      <c r="D41" s="21">
        <v>5715</v>
      </c>
      <c r="E41" s="12">
        <v>0</v>
      </c>
      <c r="F41" s="21">
        <v>117</v>
      </c>
      <c r="G41" s="12">
        <v>0</v>
      </c>
      <c r="H41" s="21">
        <v>0</v>
      </c>
      <c r="I41" s="21">
        <v>0</v>
      </c>
      <c r="J41" s="21">
        <v>0</v>
      </c>
      <c r="K41" s="12">
        <v>0</v>
      </c>
      <c r="L41" s="22">
        <f t="shared" si="0"/>
        <v>5832</v>
      </c>
    </row>
    <row r="42" spans="1:12" ht="30" customHeight="1" thickBot="1">
      <c r="A42" s="39">
        <v>36</v>
      </c>
      <c r="B42" s="36" t="s">
        <v>59</v>
      </c>
      <c r="C42" s="35" t="s">
        <v>44</v>
      </c>
      <c r="D42" s="27">
        <v>3320</v>
      </c>
      <c r="E42" s="15">
        <v>0</v>
      </c>
      <c r="F42" s="27">
        <v>68</v>
      </c>
      <c r="G42" s="15">
        <v>0</v>
      </c>
      <c r="H42" s="27">
        <v>0</v>
      </c>
      <c r="I42" s="27">
        <v>0</v>
      </c>
      <c r="J42" s="27">
        <v>0</v>
      </c>
      <c r="K42" s="15">
        <v>0</v>
      </c>
      <c r="L42" s="37">
        <f t="shared" si="0"/>
        <v>3388</v>
      </c>
    </row>
    <row r="43" spans="1:12" ht="30" customHeight="1" thickBot="1">
      <c r="A43" s="88" t="s">
        <v>19</v>
      </c>
      <c r="B43" s="89"/>
      <c r="C43" s="90"/>
      <c r="D43" s="28">
        <f>SUM(D15:D42)</f>
        <v>274376</v>
      </c>
      <c r="E43" s="28">
        <f t="shared" ref="E43:L43" si="5">SUM(E15:E42)</f>
        <v>0</v>
      </c>
      <c r="F43" s="28">
        <f t="shared" si="5"/>
        <v>5612</v>
      </c>
      <c r="G43" s="28">
        <f t="shared" si="5"/>
        <v>0</v>
      </c>
      <c r="H43" s="28">
        <f t="shared" si="5"/>
        <v>0</v>
      </c>
      <c r="I43" s="28">
        <f t="shared" si="5"/>
        <v>0</v>
      </c>
      <c r="J43" s="28">
        <f t="shared" si="5"/>
        <v>0</v>
      </c>
      <c r="K43" s="28">
        <f t="shared" si="5"/>
        <v>0</v>
      </c>
      <c r="L43" s="32">
        <f t="shared" si="5"/>
        <v>279988</v>
      </c>
    </row>
    <row r="44" spans="1:12" ht="30" customHeight="1" thickBot="1">
      <c r="A44" s="88" t="s">
        <v>18</v>
      </c>
      <c r="B44" s="89"/>
      <c r="C44" s="90"/>
      <c r="D44" s="38">
        <f>SUM(D8,D11,D14,D43)</f>
        <v>438621</v>
      </c>
      <c r="E44" s="38">
        <f t="shared" ref="E44:L44" si="6">SUM(E8,E11,E14,E43)</f>
        <v>0</v>
      </c>
      <c r="F44" s="38">
        <f t="shared" si="6"/>
        <v>8967</v>
      </c>
      <c r="G44" s="38">
        <f t="shared" si="6"/>
        <v>0</v>
      </c>
      <c r="H44" s="38">
        <f t="shared" si="6"/>
        <v>0</v>
      </c>
      <c r="I44" s="38">
        <f t="shared" si="6"/>
        <v>0</v>
      </c>
      <c r="J44" s="38">
        <f t="shared" si="6"/>
        <v>0</v>
      </c>
      <c r="K44" s="38">
        <f t="shared" si="6"/>
        <v>0</v>
      </c>
      <c r="L44" s="40">
        <f t="shared" si="6"/>
        <v>447588</v>
      </c>
    </row>
    <row r="45" spans="1:12" ht="23.1" customHeight="1">
      <c r="A45" s="85" t="s">
        <v>12</v>
      </c>
      <c r="B45" s="85"/>
      <c r="C45" s="7"/>
      <c r="D45" s="14"/>
      <c r="E45" s="23"/>
      <c r="F45" s="8"/>
      <c r="G45" s="8"/>
      <c r="H45" s="8"/>
      <c r="I45" s="8"/>
      <c r="J45" s="8"/>
      <c r="K45" s="8"/>
      <c r="L45" s="8"/>
    </row>
    <row r="46" spans="1:12" ht="23.1" customHeight="1">
      <c r="A46" s="86" t="s">
        <v>13</v>
      </c>
      <c r="B46" s="86"/>
      <c r="C46" s="24"/>
      <c r="D46" s="24"/>
      <c r="E46" s="24"/>
      <c r="F46" s="24"/>
      <c r="G46" s="24"/>
      <c r="H46" s="24"/>
      <c r="I46" s="24"/>
      <c r="J46" s="24"/>
      <c r="K46" s="24"/>
      <c r="L46" s="24"/>
    </row>
    <row r="47" spans="1:12" ht="23.1" customHeight="1">
      <c r="A47" s="86" t="s">
        <v>11</v>
      </c>
      <c r="B47" s="86"/>
      <c r="C47" s="24"/>
      <c r="D47" s="24"/>
      <c r="E47" s="24"/>
      <c r="F47" s="24"/>
      <c r="G47" s="24"/>
      <c r="H47" s="24"/>
      <c r="I47" s="24"/>
      <c r="J47" s="24"/>
      <c r="K47" s="24"/>
      <c r="L47" s="24"/>
    </row>
    <row r="48" spans="1:12" ht="23.1" customHeight="1">
      <c r="A48" s="86" t="s">
        <v>10</v>
      </c>
      <c r="B48" s="86"/>
      <c r="C48" s="25"/>
      <c r="D48" s="24"/>
      <c r="E48" s="24"/>
      <c r="F48" s="25"/>
      <c r="G48" s="24"/>
      <c r="H48" s="24"/>
      <c r="I48" s="24"/>
      <c r="J48" s="24"/>
      <c r="K48" s="24"/>
      <c r="L48" s="24"/>
    </row>
    <row r="49" spans="1:13" ht="23.1" customHeight="1">
      <c r="A49" s="6"/>
      <c r="B49" s="2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3" s="2" customFormat="1" ht="20.100000000000001" customHeight="1">
      <c r="A50" s="1"/>
      <c r="B50" s="3"/>
      <c r="C50" s="26"/>
      <c r="D50" s="1"/>
      <c r="E50" s="1"/>
      <c r="F50" s="1"/>
      <c r="G50" s="1"/>
      <c r="H50" s="1"/>
      <c r="I50" s="1"/>
      <c r="J50" s="1"/>
      <c r="K50" s="1"/>
      <c r="L50" s="1"/>
      <c r="M50" s="5"/>
    </row>
    <row r="51" spans="1:13" s="2" customFormat="1" ht="20.10000000000000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 s="2" customFormat="1" ht="20.100000000000001" customHeight="1">
      <c r="A52" s="1"/>
      <c r="B52" s="1"/>
      <c r="C52" s="1"/>
      <c r="D52" s="4"/>
      <c r="E52" s="1"/>
      <c r="F52" s="1"/>
      <c r="G52" s="1"/>
      <c r="H52" s="1"/>
      <c r="I52" s="1"/>
      <c r="J52" s="1"/>
      <c r="K52" s="1"/>
      <c r="L52" s="1"/>
    </row>
    <row r="53" spans="1:13" s="2" customFormat="1" ht="20.10000000000000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 s="2" customFormat="1" ht="14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 ht="14.25"/>
    <row r="57" spans="1:13" ht="14.25"/>
  </sheetData>
  <mergeCells count="11">
    <mergeCell ref="A48:B48"/>
    <mergeCell ref="A1:L1"/>
    <mergeCell ref="A2:L2"/>
    <mergeCell ref="A44:C44"/>
    <mergeCell ref="A45:B45"/>
    <mergeCell ref="A46:B46"/>
    <mergeCell ref="A47:B47"/>
    <mergeCell ref="A8:C8"/>
    <mergeCell ref="A11:C11"/>
    <mergeCell ref="A14:C14"/>
    <mergeCell ref="A43:C43"/>
  </mergeCells>
  <printOptions horizontalCentered="1"/>
  <pageMargins left="1.299212598425197" right="0.31496062992125984" top="0.23622047244094491" bottom="0.19685039370078741" header="0.23622047244094491" footer="0.19685039370078741"/>
  <pageSetup paperSize="5" scale="95" orientation="landscape" verticalDpi="0" r:id="rId1"/>
  <headerFooter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3">
    <tabColor rgb="FF00B0F0"/>
  </sheetPr>
  <dimension ref="A1:M19"/>
  <sheetViews>
    <sheetView workbookViewId="0">
      <pane ySplit="3" topLeftCell="A4" activePane="bottomLeft" state="frozen"/>
      <selection pane="bottomLeft" activeCell="A5" sqref="A5"/>
    </sheetView>
  </sheetViews>
  <sheetFormatPr defaultColWidth="8.85546875" defaultRowHeight="30" customHeight="1"/>
  <cols>
    <col min="1" max="1" width="5.85546875" style="1" customWidth="1"/>
    <col min="2" max="2" width="30.140625" style="1" customWidth="1"/>
    <col min="3" max="3" width="16.85546875" style="1" customWidth="1"/>
    <col min="4" max="4" width="14.7109375" style="1" customWidth="1"/>
    <col min="5" max="5" width="13.5703125" style="1" customWidth="1"/>
    <col min="6" max="6" width="14.42578125" style="1" customWidth="1"/>
    <col min="7" max="7" width="14.5703125" style="1" customWidth="1"/>
    <col min="8" max="8" width="10.7109375" style="1" customWidth="1"/>
    <col min="9" max="9" width="12.140625" style="1" bestFit="1" customWidth="1"/>
    <col min="10" max="10" width="9.7109375" style="1" customWidth="1"/>
    <col min="11" max="11" width="8.42578125" style="1" customWidth="1"/>
    <col min="12" max="12" width="14.85546875" style="1" bestFit="1" customWidth="1"/>
    <col min="13" max="13" width="13.42578125" style="1" bestFit="1" customWidth="1"/>
    <col min="14" max="16384" width="8.85546875" style="1"/>
  </cols>
  <sheetData>
    <row r="1" spans="1:13" ht="24.75" customHeight="1">
      <c r="A1" s="87" t="s">
        <v>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3" ht="18.75" customHeight="1" thickBot="1">
      <c r="A2" s="84" t="s">
        <v>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3" ht="24.95" customHeight="1" thickBot="1">
      <c r="A3" s="29" t="s">
        <v>0</v>
      </c>
      <c r="B3" s="13" t="s">
        <v>16</v>
      </c>
      <c r="C3" s="13" t="s">
        <v>17</v>
      </c>
      <c r="D3" s="13" t="s">
        <v>1</v>
      </c>
      <c r="E3" s="30" t="s">
        <v>14</v>
      </c>
      <c r="F3" s="13" t="s">
        <v>2</v>
      </c>
      <c r="G3" s="54" t="s">
        <v>15</v>
      </c>
      <c r="H3" s="13" t="s">
        <v>3</v>
      </c>
      <c r="I3" s="9" t="s">
        <v>4</v>
      </c>
      <c r="J3" s="13" t="s">
        <v>5</v>
      </c>
      <c r="K3" s="30" t="s">
        <v>8</v>
      </c>
      <c r="L3" s="31" t="s">
        <v>6</v>
      </c>
    </row>
    <row r="4" spans="1:13" ht="35.1" customHeight="1">
      <c r="A4" s="18">
        <v>1</v>
      </c>
      <c r="B4" s="41" t="s">
        <v>109</v>
      </c>
      <c r="C4" s="33" t="s">
        <v>110</v>
      </c>
      <c r="D4" s="20">
        <v>18590</v>
      </c>
      <c r="E4" s="11">
        <v>0</v>
      </c>
      <c r="F4" s="20">
        <v>0</v>
      </c>
      <c r="G4" s="11">
        <v>0</v>
      </c>
      <c r="H4" s="20">
        <v>0</v>
      </c>
      <c r="I4" s="20">
        <v>0</v>
      </c>
      <c r="J4" s="20">
        <v>0</v>
      </c>
      <c r="K4" s="11">
        <v>0</v>
      </c>
      <c r="L4" s="22">
        <f>SUM(D4:K4)</f>
        <v>18590</v>
      </c>
    </row>
    <row r="5" spans="1:13" ht="35.1" customHeight="1" thickBot="1">
      <c r="A5" s="18">
        <v>2</v>
      </c>
      <c r="B5" s="41" t="s">
        <v>111</v>
      </c>
      <c r="C5" s="33" t="s">
        <v>110</v>
      </c>
      <c r="D5" s="20">
        <v>5120</v>
      </c>
      <c r="E5" s="11">
        <v>0</v>
      </c>
      <c r="F5" s="20">
        <v>0</v>
      </c>
      <c r="G5" s="11">
        <v>0</v>
      </c>
      <c r="H5" s="20">
        <v>0</v>
      </c>
      <c r="I5" s="20">
        <v>0</v>
      </c>
      <c r="J5" s="20">
        <v>0</v>
      </c>
      <c r="K5" s="11">
        <v>0</v>
      </c>
      <c r="L5" s="22">
        <f t="shared" ref="L5" si="0">SUM(D5:K5)</f>
        <v>5120</v>
      </c>
    </row>
    <row r="6" spans="1:13" ht="30" customHeight="1" thickBot="1">
      <c r="A6" s="88" t="s">
        <v>18</v>
      </c>
      <c r="B6" s="89"/>
      <c r="C6" s="90"/>
      <c r="D6" s="28">
        <f t="shared" ref="D6:L6" si="1">SUM(D4:D5)</f>
        <v>23710</v>
      </c>
      <c r="E6" s="28">
        <f t="shared" si="1"/>
        <v>0</v>
      </c>
      <c r="F6" s="28">
        <f t="shared" si="1"/>
        <v>0</v>
      </c>
      <c r="G6" s="28">
        <f t="shared" si="1"/>
        <v>0</v>
      </c>
      <c r="H6" s="28">
        <f t="shared" si="1"/>
        <v>0</v>
      </c>
      <c r="I6" s="28">
        <f t="shared" si="1"/>
        <v>0</v>
      </c>
      <c r="J6" s="28">
        <f t="shared" si="1"/>
        <v>0</v>
      </c>
      <c r="K6" s="28">
        <f t="shared" si="1"/>
        <v>0</v>
      </c>
      <c r="L6" s="32">
        <f t="shared" si="1"/>
        <v>23710</v>
      </c>
    </row>
    <row r="7" spans="1:13" ht="23.1" customHeight="1">
      <c r="A7" s="85" t="s">
        <v>12</v>
      </c>
      <c r="B7" s="85"/>
      <c r="C7" s="7"/>
      <c r="D7" s="14"/>
      <c r="E7" s="23"/>
      <c r="F7" s="8"/>
      <c r="G7" s="8"/>
      <c r="H7" s="8"/>
      <c r="I7" s="8"/>
      <c r="J7" s="8"/>
      <c r="K7" s="8"/>
      <c r="L7" s="8"/>
    </row>
    <row r="8" spans="1:13" ht="23.1" customHeight="1">
      <c r="A8" s="86" t="s">
        <v>13</v>
      </c>
      <c r="B8" s="86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3" ht="23.1" customHeight="1">
      <c r="A9" s="86" t="s">
        <v>11</v>
      </c>
      <c r="B9" s="86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3" ht="23.1" customHeight="1">
      <c r="A10" s="86" t="s">
        <v>10</v>
      </c>
      <c r="B10" s="86"/>
      <c r="C10" s="25"/>
      <c r="D10" s="24"/>
      <c r="E10" s="24"/>
      <c r="F10" s="25"/>
      <c r="G10" s="24"/>
      <c r="H10" s="24"/>
      <c r="I10" s="24"/>
      <c r="J10" s="24"/>
      <c r="K10" s="24"/>
      <c r="L10" s="24"/>
    </row>
    <row r="11" spans="1:13" ht="23.1" customHeight="1">
      <c r="A11" s="6"/>
      <c r="B11" s="2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3" s="2" customFormat="1" ht="20.100000000000001" customHeight="1">
      <c r="A12" s="1"/>
      <c r="B12" s="3"/>
      <c r="C12" s="26"/>
      <c r="D12" s="1"/>
      <c r="E12" s="1"/>
      <c r="F12" s="1"/>
      <c r="G12" s="1"/>
      <c r="H12" s="1"/>
      <c r="I12" s="1"/>
      <c r="J12" s="1"/>
      <c r="K12" s="1"/>
      <c r="L12" s="1"/>
      <c r="M12" s="5"/>
    </row>
    <row r="13" spans="1:13" s="2" customFormat="1" ht="20.100000000000001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3" s="2" customFormat="1" ht="20.100000000000001" customHeight="1">
      <c r="A14" s="1"/>
      <c r="B14" s="1"/>
      <c r="C14" s="1"/>
      <c r="D14" s="4"/>
      <c r="E14" s="1"/>
      <c r="F14" s="1"/>
      <c r="G14" s="1"/>
      <c r="H14" s="1"/>
      <c r="I14" s="1"/>
      <c r="J14" s="1"/>
      <c r="K14" s="1"/>
      <c r="L14" s="1"/>
    </row>
    <row r="15" spans="1:13" s="2" customFormat="1" ht="20.10000000000000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3" s="2" customFormat="1" ht="14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ht="14.25"/>
    <row r="19" ht="14.25"/>
  </sheetData>
  <mergeCells count="7">
    <mergeCell ref="A1:L1"/>
    <mergeCell ref="A2:L2"/>
    <mergeCell ref="A9:B9"/>
    <mergeCell ref="A10:B10"/>
    <mergeCell ref="A7:B7"/>
    <mergeCell ref="A8:B8"/>
    <mergeCell ref="A6:C6"/>
  </mergeCells>
  <printOptions horizontalCentered="1"/>
  <pageMargins left="1.299212598425197" right="0.31496062992125984" top="0.23622047244094491" bottom="0.19685039370078741" header="0.23622047244094491" footer="0.19685039370078741"/>
  <pageSetup paperSize="5" scale="95" orientation="landscape" verticalDpi="0" r:id="rId1"/>
  <headerFoot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4">
    <tabColor rgb="FF00B0F0"/>
  </sheetPr>
  <dimension ref="A1:M21"/>
  <sheetViews>
    <sheetView workbookViewId="0">
      <pane ySplit="3" topLeftCell="A4" activePane="bottomLeft" state="frozen"/>
      <selection pane="bottomLeft" activeCell="B5" sqref="B5"/>
    </sheetView>
  </sheetViews>
  <sheetFormatPr defaultColWidth="8.85546875" defaultRowHeight="30" customHeight="1"/>
  <cols>
    <col min="1" max="1" width="5.85546875" style="1" customWidth="1"/>
    <col min="2" max="2" width="29.28515625" style="1" customWidth="1"/>
    <col min="3" max="4" width="14.7109375" style="1" customWidth="1"/>
    <col min="5" max="5" width="12.5703125" style="1" customWidth="1"/>
    <col min="6" max="6" width="12.42578125" style="1" customWidth="1"/>
    <col min="7" max="7" width="8.140625" style="1" customWidth="1"/>
    <col min="8" max="8" width="10.7109375" style="1" customWidth="1"/>
    <col min="9" max="9" width="10.85546875" style="1" customWidth="1"/>
    <col min="10" max="10" width="8.5703125" style="1" customWidth="1"/>
    <col min="11" max="11" width="12.140625" style="1" bestFit="1" customWidth="1"/>
    <col min="12" max="12" width="14.5703125" style="1" customWidth="1"/>
    <col min="13" max="13" width="13.42578125" style="1" bestFit="1" customWidth="1"/>
    <col min="14" max="16384" width="8.85546875" style="1"/>
  </cols>
  <sheetData>
    <row r="1" spans="1:13" ht="24.75" customHeight="1">
      <c r="A1" s="87" t="s">
        <v>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3" ht="18.75" customHeight="1" thickBot="1">
      <c r="A2" s="84" t="s">
        <v>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3" ht="23.1" customHeight="1" thickBot="1">
      <c r="A3" s="29" t="s">
        <v>0</v>
      </c>
      <c r="B3" s="13" t="s">
        <v>16</v>
      </c>
      <c r="C3" s="13" t="s">
        <v>17</v>
      </c>
      <c r="D3" s="13" t="s">
        <v>1</v>
      </c>
      <c r="E3" s="30" t="s">
        <v>14</v>
      </c>
      <c r="F3" s="13" t="s">
        <v>2</v>
      </c>
      <c r="G3" s="55" t="s">
        <v>15</v>
      </c>
      <c r="H3" s="13" t="s">
        <v>3</v>
      </c>
      <c r="I3" s="9" t="s">
        <v>4</v>
      </c>
      <c r="J3" s="13" t="s">
        <v>5</v>
      </c>
      <c r="K3" s="30" t="s">
        <v>8</v>
      </c>
      <c r="L3" s="31" t="s">
        <v>6</v>
      </c>
    </row>
    <row r="4" spans="1:13" ht="30" customHeight="1">
      <c r="A4" s="18">
        <v>1</v>
      </c>
      <c r="B4" s="34" t="s">
        <v>112</v>
      </c>
      <c r="C4" s="33" t="s">
        <v>85</v>
      </c>
      <c r="D4" s="20">
        <v>4248350</v>
      </c>
      <c r="E4" s="11">
        <v>90483</v>
      </c>
      <c r="F4" s="20">
        <v>101341</v>
      </c>
      <c r="G4" s="11">
        <v>0</v>
      </c>
      <c r="H4" s="20">
        <v>0</v>
      </c>
      <c r="I4" s="20">
        <v>0</v>
      </c>
      <c r="J4" s="20">
        <v>0</v>
      </c>
      <c r="K4" s="11">
        <v>84000</v>
      </c>
      <c r="L4" s="22">
        <f t="shared" ref="L4:L7" si="0">SUM(D4:K4)</f>
        <v>4524174</v>
      </c>
    </row>
    <row r="5" spans="1:13" ht="30" customHeight="1">
      <c r="A5" s="18">
        <v>2</v>
      </c>
      <c r="B5" s="34" t="s">
        <v>113</v>
      </c>
      <c r="C5" s="33" t="s">
        <v>85</v>
      </c>
      <c r="D5" s="20">
        <v>5276338</v>
      </c>
      <c r="E5" s="11">
        <v>112580</v>
      </c>
      <c r="F5" s="20">
        <v>126090</v>
      </c>
      <c r="G5" s="11">
        <v>0</v>
      </c>
      <c r="H5" s="20">
        <v>0</v>
      </c>
      <c r="I5" s="20">
        <v>0</v>
      </c>
      <c r="J5" s="20">
        <v>0</v>
      </c>
      <c r="K5" s="11">
        <v>114000</v>
      </c>
      <c r="L5" s="22">
        <f t="shared" si="0"/>
        <v>5629008</v>
      </c>
    </row>
    <row r="6" spans="1:13" ht="30" customHeight="1">
      <c r="A6" s="18">
        <v>3</v>
      </c>
      <c r="B6" s="34" t="s">
        <v>114</v>
      </c>
      <c r="C6" s="33" t="s">
        <v>85</v>
      </c>
      <c r="D6" s="20">
        <v>5552460</v>
      </c>
      <c r="E6" s="11">
        <v>119151</v>
      </c>
      <c r="F6" s="20">
        <v>133449</v>
      </c>
      <c r="G6" s="11">
        <v>0</v>
      </c>
      <c r="H6" s="20">
        <v>0</v>
      </c>
      <c r="I6" s="20">
        <v>0</v>
      </c>
      <c r="J6" s="20">
        <v>0</v>
      </c>
      <c r="K6" s="11">
        <v>152500</v>
      </c>
      <c r="L6" s="22">
        <f t="shared" si="0"/>
        <v>5957560</v>
      </c>
    </row>
    <row r="7" spans="1:13" ht="30" customHeight="1" thickBot="1">
      <c r="A7" s="18">
        <v>4</v>
      </c>
      <c r="B7" s="34" t="s">
        <v>115</v>
      </c>
      <c r="C7" s="33" t="s">
        <v>85</v>
      </c>
      <c r="D7" s="21">
        <v>5672423</v>
      </c>
      <c r="E7" s="12">
        <v>121009</v>
      </c>
      <c r="F7" s="21">
        <v>135530</v>
      </c>
      <c r="G7" s="12">
        <v>0</v>
      </c>
      <c r="H7" s="21">
        <v>0</v>
      </c>
      <c r="I7" s="21">
        <v>0</v>
      </c>
      <c r="J7" s="21">
        <v>0</v>
      </c>
      <c r="K7" s="12">
        <v>121500</v>
      </c>
      <c r="L7" s="22">
        <f t="shared" si="0"/>
        <v>6050462</v>
      </c>
    </row>
    <row r="8" spans="1:13" ht="30" customHeight="1" thickBot="1">
      <c r="A8" s="88" t="s">
        <v>18</v>
      </c>
      <c r="B8" s="89"/>
      <c r="C8" s="89"/>
      <c r="D8" s="28">
        <f>SUM(D4:D7)</f>
        <v>20749571</v>
      </c>
      <c r="E8" s="28">
        <f t="shared" ref="E8:L8" si="1">SUM(E4:E7)</f>
        <v>443223</v>
      </c>
      <c r="F8" s="28">
        <f t="shared" si="1"/>
        <v>496410</v>
      </c>
      <c r="G8" s="28">
        <f t="shared" si="1"/>
        <v>0</v>
      </c>
      <c r="H8" s="28">
        <f t="shared" si="1"/>
        <v>0</v>
      </c>
      <c r="I8" s="28">
        <f t="shared" si="1"/>
        <v>0</v>
      </c>
      <c r="J8" s="28">
        <f t="shared" si="1"/>
        <v>0</v>
      </c>
      <c r="K8" s="28">
        <f t="shared" si="1"/>
        <v>472000</v>
      </c>
      <c r="L8" s="32">
        <f t="shared" si="1"/>
        <v>22161204</v>
      </c>
    </row>
    <row r="9" spans="1:13" ht="23.1" customHeight="1">
      <c r="A9" s="85" t="s">
        <v>12</v>
      </c>
      <c r="B9" s="85"/>
      <c r="C9" s="7"/>
      <c r="D9" s="14"/>
      <c r="E9" s="23"/>
      <c r="F9" s="8"/>
      <c r="G9" s="8"/>
      <c r="H9" s="8"/>
      <c r="I9" s="8"/>
      <c r="J9" s="8"/>
      <c r="K9" s="8"/>
      <c r="L9" s="8"/>
    </row>
    <row r="10" spans="1:13" ht="23.1" customHeight="1">
      <c r="A10" s="86" t="s">
        <v>13</v>
      </c>
      <c r="B10" s="86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3" ht="23.1" customHeight="1">
      <c r="A11" s="86" t="s">
        <v>11</v>
      </c>
      <c r="B11" s="86"/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3" ht="23.1" customHeight="1">
      <c r="A12" s="86" t="s">
        <v>10</v>
      </c>
      <c r="B12" s="86"/>
      <c r="C12" s="25"/>
      <c r="D12" s="24"/>
      <c r="E12" s="24"/>
      <c r="F12" s="25"/>
      <c r="G12" s="24"/>
      <c r="H12" s="24"/>
      <c r="I12" s="24"/>
      <c r="J12" s="24"/>
      <c r="K12" s="24"/>
      <c r="L12" s="24"/>
    </row>
    <row r="13" spans="1:13" ht="23.1" customHeight="1">
      <c r="A13" s="6"/>
      <c r="B13" s="2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3" s="2" customFormat="1" ht="20.100000000000001" customHeight="1">
      <c r="A14" s="1"/>
      <c r="B14" s="3"/>
      <c r="C14" s="26"/>
      <c r="D14" s="1"/>
      <c r="E14" s="1"/>
      <c r="F14" s="1"/>
      <c r="G14" s="1"/>
      <c r="H14" s="1"/>
      <c r="I14" s="1"/>
      <c r="J14" s="1"/>
      <c r="K14" s="1"/>
      <c r="L14" s="1"/>
      <c r="M14" s="5"/>
    </row>
    <row r="15" spans="1:13" s="2" customFormat="1" ht="20.10000000000000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3" s="2" customFormat="1" ht="20.100000000000001" customHeight="1">
      <c r="A16" s="1"/>
      <c r="B16" s="1"/>
      <c r="C16" s="1"/>
      <c r="D16" s="4"/>
      <c r="E16" s="1"/>
      <c r="F16" s="1"/>
      <c r="G16" s="1"/>
      <c r="H16" s="1"/>
      <c r="I16" s="1"/>
      <c r="J16" s="1"/>
      <c r="K16" s="1"/>
      <c r="L16" s="1"/>
    </row>
    <row r="17" spans="1:12" s="2" customFormat="1" ht="20.10000000000000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s="2" customFormat="1" ht="14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4.25"/>
    <row r="21" spans="1:12" ht="14.25"/>
  </sheetData>
  <mergeCells count="7">
    <mergeCell ref="A12:B12"/>
    <mergeCell ref="A8:C8"/>
    <mergeCell ref="A1:L1"/>
    <mergeCell ref="A2:L2"/>
    <mergeCell ref="A9:B9"/>
    <mergeCell ref="A10:B10"/>
    <mergeCell ref="A11:B11"/>
  </mergeCells>
  <printOptions horizontalCentered="1"/>
  <pageMargins left="1.299212598425197" right="0.31496062992125984" top="0.23622047244094491" bottom="0.19685039370078741" header="0.23622047244094491" footer="0.19685039370078741"/>
  <pageSetup paperSize="5" scale="99" orientation="landscape" verticalDpi="0" r:id="rId1"/>
  <headerFoot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</sheetPr>
  <dimension ref="A1:M23"/>
  <sheetViews>
    <sheetView workbookViewId="0">
      <pane ySplit="3" topLeftCell="A4" activePane="bottomLeft" state="frozen"/>
      <selection pane="bottomLeft" activeCell="E8" sqref="E8"/>
    </sheetView>
  </sheetViews>
  <sheetFormatPr defaultColWidth="8.85546875" defaultRowHeight="30" customHeight="1"/>
  <cols>
    <col min="1" max="1" width="5.85546875" style="1" customWidth="1"/>
    <col min="2" max="2" width="30.7109375" style="1" customWidth="1"/>
    <col min="3" max="4" width="14.7109375" style="1" customWidth="1"/>
    <col min="5" max="5" width="12.5703125" style="1" customWidth="1"/>
    <col min="6" max="6" width="12.42578125" style="1" customWidth="1"/>
    <col min="7" max="7" width="12.5703125" style="1" customWidth="1"/>
    <col min="8" max="9" width="12" style="1" customWidth="1"/>
    <col min="10" max="10" width="9.7109375" style="1" customWidth="1"/>
    <col min="11" max="11" width="7.42578125" style="1" customWidth="1"/>
    <col min="12" max="12" width="14.5703125" style="1" customWidth="1"/>
    <col min="13" max="13" width="13.42578125" style="1" bestFit="1" customWidth="1"/>
    <col min="14" max="16384" width="8.85546875" style="1"/>
  </cols>
  <sheetData>
    <row r="1" spans="1:13" ht="24.75" customHeight="1">
      <c r="A1" s="87" t="s">
        <v>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3" ht="18.75" customHeight="1" thickBot="1">
      <c r="A2" s="84" t="s">
        <v>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3" ht="23.1" customHeight="1" thickBot="1">
      <c r="A3" s="29" t="s">
        <v>0</v>
      </c>
      <c r="B3" s="13" t="s">
        <v>16</v>
      </c>
      <c r="C3" s="13" t="s">
        <v>17</v>
      </c>
      <c r="D3" s="13" t="s">
        <v>1</v>
      </c>
      <c r="E3" s="30" t="s">
        <v>14</v>
      </c>
      <c r="F3" s="13" t="s">
        <v>2</v>
      </c>
      <c r="G3" s="55" t="s">
        <v>15</v>
      </c>
      <c r="H3" s="13" t="s">
        <v>3</v>
      </c>
      <c r="I3" s="9" t="s">
        <v>4</v>
      </c>
      <c r="J3" s="13" t="s">
        <v>5</v>
      </c>
      <c r="K3" s="30" t="s">
        <v>8</v>
      </c>
      <c r="L3" s="31" t="s">
        <v>6</v>
      </c>
    </row>
    <row r="4" spans="1:13" ht="30" customHeight="1">
      <c r="A4" s="18">
        <v>1</v>
      </c>
      <c r="B4" s="34" t="s">
        <v>117</v>
      </c>
      <c r="C4" s="33" t="s">
        <v>118</v>
      </c>
      <c r="D4" s="20">
        <v>767556</v>
      </c>
      <c r="E4" s="11">
        <v>24300</v>
      </c>
      <c r="F4" s="20">
        <v>18144</v>
      </c>
      <c r="G4" s="11">
        <v>0</v>
      </c>
      <c r="H4" s="20">
        <v>0</v>
      </c>
      <c r="I4" s="20">
        <v>0</v>
      </c>
      <c r="J4" s="20">
        <v>0</v>
      </c>
      <c r="K4" s="11">
        <v>0</v>
      </c>
      <c r="L4" s="22">
        <f t="shared" ref="L4:L8" si="0">SUM(D4:K4)</f>
        <v>810000</v>
      </c>
    </row>
    <row r="5" spans="1:13" ht="30" customHeight="1" thickBot="1">
      <c r="A5" s="18">
        <v>2</v>
      </c>
      <c r="B5" s="34" t="s">
        <v>117</v>
      </c>
      <c r="C5" s="33" t="s">
        <v>118</v>
      </c>
      <c r="D5" s="42">
        <v>1015732</v>
      </c>
      <c r="E5" s="43">
        <v>32157</v>
      </c>
      <c r="F5" s="42">
        <v>24011</v>
      </c>
      <c r="G5" s="43">
        <v>0</v>
      </c>
      <c r="H5" s="42">
        <v>0</v>
      </c>
      <c r="I5" s="42">
        <v>0</v>
      </c>
      <c r="J5" s="42">
        <v>0</v>
      </c>
      <c r="K5" s="43">
        <v>0</v>
      </c>
      <c r="L5" s="37">
        <f t="shared" si="0"/>
        <v>1071900</v>
      </c>
    </row>
    <row r="6" spans="1:13" ht="30" customHeight="1" thickBot="1">
      <c r="A6" s="88" t="s">
        <v>25</v>
      </c>
      <c r="B6" s="89"/>
      <c r="C6" s="90"/>
      <c r="D6" s="38">
        <f>SUM(D4:D5)</f>
        <v>1783288</v>
      </c>
      <c r="E6" s="28">
        <f t="shared" ref="E6:L6" si="1">SUM(E4:E5)</f>
        <v>56457</v>
      </c>
      <c r="F6" s="28">
        <f t="shared" si="1"/>
        <v>42155</v>
      </c>
      <c r="G6" s="28">
        <f t="shared" si="1"/>
        <v>0</v>
      </c>
      <c r="H6" s="28">
        <f t="shared" si="1"/>
        <v>0</v>
      </c>
      <c r="I6" s="28">
        <f t="shared" si="1"/>
        <v>0</v>
      </c>
      <c r="J6" s="28">
        <f t="shared" si="1"/>
        <v>0</v>
      </c>
      <c r="K6" s="28">
        <f t="shared" si="1"/>
        <v>0</v>
      </c>
      <c r="L6" s="32">
        <f t="shared" si="1"/>
        <v>1881900</v>
      </c>
    </row>
    <row r="7" spans="1:13" ht="30" customHeight="1">
      <c r="A7" s="18">
        <v>3</v>
      </c>
      <c r="B7" s="34" t="s">
        <v>119</v>
      </c>
      <c r="C7" s="33" t="s">
        <v>120</v>
      </c>
      <c r="D7" s="20">
        <v>1273643</v>
      </c>
      <c r="E7" s="11">
        <v>0</v>
      </c>
      <c r="F7" s="20">
        <v>0</v>
      </c>
      <c r="G7" s="11">
        <v>0</v>
      </c>
      <c r="H7" s="66">
        <v>0</v>
      </c>
      <c r="I7" s="20">
        <v>0</v>
      </c>
      <c r="J7" s="20">
        <v>0</v>
      </c>
      <c r="K7" s="11">
        <v>0</v>
      </c>
      <c r="L7" s="22">
        <f t="shared" si="0"/>
        <v>1273643</v>
      </c>
    </row>
    <row r="8" spans="1:13" ht="30" customHeight="1" thickBot="1">
      <c r="A8" s="18">
        <v>4</v>
      </c>
      <c r="B8" s="34" t="s">
        <v>121</v>
      </c>
      <c r="C8" s="33" t="s">
        <v>122</v>
      </c>
      <c r="D8" s="20">
        <v>963813</v>
      </c>
      <c r="E8" s="11">
        <v>20901</v>
      </c>
      <c r="F8" s="20">
        <v>23409</v>
      </c>
      <c r="G8" s="11">
        <v>20901</v>
      </c>
      <c r="H8" s="20">
        <v>5577</v>
      </c>
      <c r="I8" s="20">
        <v>10451</v>
      </c>
      <c r="J8" s="20">
        <v>0</v>
      </c>
      <c r="K8" s="11">
        <v>0</v>
      </c>
      <c r="L8" s="22">
        <f t="shared" si="0"/>
        <v>1045052</v>
      </c>
    </row>
    <row r="9" spans="1:13" ht="30" customHeight="1" thickBot="1">
      <c r="A9" s="88" t="s">
        <v>25</v>
      </c>
      <c r="B9" s="89"/>
      <c r="C9" s="90"/>
      <c r="D9" s="38">
        <f t="shared" ref="D9:L9" si="2">SUM(D7:D8)</f>
        <v>2237456</v>
      </c>
      <c r="E9" s="38">
        <f t="shared" si="2"/>
        <v>20901</v>
      </c>
      <c r="F9" s="38">
        <f t="shared" si="2"/>
        <v>23409</v>
      </c>
      <c r="G9" s="38">
        <f t="shared" si="2"/>
        <v>20901</v>
      </c>
      <c r="H9" s="38">
        <f t="shared" si="2"/>
        <v>5577</v>
      </c>
      <c r="I9" s="38">
        <f t="shared" si="2"/>
        <v>10451</v>
      </c>
      <c r="J9" s="38">
        <f t="shared" si="2"/>
        <v>0</v>
      </c>
      <c r="K9" s="38">
        <f t="shared" si="2"/>
        <v>0</v>
      </c>
      <c r="L9" s="40">
        <f t="shared" si="2"/>
        <v>2318695</v>
      </c>
    </row>
    <row r="10" spans="1:13" ht="30" customHeight="1" thickBot="1">
      <c r="A10" s="88" t="s">
        <v>18</v>
      </c>
      <c r="B10" s="89"/>
      <c r="C10" s="90"/>
      <c r="D10" s="38">
        <f>SUM(D6,D9)</f>
        <v>4020744</v>
      </c>
      <c r="E10" s="38">
        <f t="shared" ref="E10:L10" si="3">SUM(E6,E9)</f>
        <v>77358</v>
      </c>
      <c r="F10" s="38">
        <f t="shared" si="3"/>
        <v>65564</v>
      </c>
      <c r="G10" s="38">
        <f t="shared" si="3"/>
        <v>20901</v>
      </c>
      <c r="H10" s="38">
        <f t="shared" si="3"/>
        <v>5577</v>
      </c>
      <c r="I10" s="38">
        <f t="shared" si="3"/>
        <v>10451</v>
      </c>
      <c r="J10" s="38">
        <f t="shared" si="3"/>
        <v>0</v>
      </c>
      <c r="K10" s="38">
        <f t="shared" si="3"/>
        <v>0</v>
      </c>
      <c r="L10" s="38">
        <f t="shared" si="3"/>
        <v>4200595</v>
      </c>
    </row>
    <row r="11" spans="1:13" ht="23.1" customHeight="1">
      <c r="A11" s="85" t="s">
        <v>12</v>
      </c>
      <c r="B11" s="85"/>
      <c r="C11" s="7"/>
      <c r="D11" s="14"/>
      <c r="E11" s="23"/>
      <c r="F11" s="8"/>
      <c r="G11" s="8"/>
      <c r="H11" s="8"/>
      <c r="I11" s="8"/>
      <c r="J11" s="8"/>
      <c r="K11" s="8"/>
      <c r="L11" s="8"/>
    </row>
    <row r="12" spans="1:13" ht="23.1" customHeight="1">
      <c r="A12" s="86" t="s">
        <v>13</v>
      </c>
      <c r="B12" s="86"/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13" ht="23.1" customHeight="1">
      <c r="A13" s="86" t="s">
        <v>11</v>
      </c>
      <c r="B13" s="86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1:13" ht="23.1" customHeight="1">
      <c r="A14" s="86" t="s">
        <v>10</v>
      </c>
      <c r="B14" s="86"/>
      <c r="C14" s="25"/>
      <c r="D14" s="24"/>
      <c r="E14" s="24"/>
      <c r="F14" s="25"/>
      <c r="G14" s="24"/>
      <c r="H14" s="24"/>
      <c r="I14" s="24"/>
      <c r="J14" s="24"/>
      <c r="K14" s="24"/>
      <c r="L14" s="24"/>
    </row>
    <row r="15" spans="1:13" ht="23.1" customHeight="1">
      <c r="A15" s="6"/>
      <c r="B15" s="2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3" s="2" customFormat="1" ht="20.100000000000001" customHeight="1">
      <c r="A16" s="1"/>
      <c r="B16" s="3"/>
      <c r="C16" s="26"/>
      <c r="D16" s="1"/>
      <c r="E16" s="1"/>
      <c r="F16" s="1"/>
      <c r="G16" s="1"/>
      <c r="H16" s="1"/>
      <c r="I16" s="1"/>
      <c r="J16" s="1"/>
      <c r="K16" s="1"/>
      <c r="L16" s="1"/>
      <c r="M16" s="5"/>
    </row>
    <row r="17" spans="1:12" s="2" customFormat="1" ht="20.10000000000000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s="2" customFormat="1" ht="20.100000000000001" customHeight="1">
      <c r="A18" s="1"/>
      <c r="B18" s="1"/>
      <c r="C18" s="1"/>
      <c r="D18" s="4"/>
      <c r="E18" s="1"/>
      <c r="F18" s="1"/>
      <c r="G18" s="1"/>
      <c r="H18" s="1"/>
      <c r="I18" s="1"/>
      <c r="J18" s="1"/>
      <c r="K18" s="1"/>
      <c r="L18" s="1"/>
    </row>
    <row r="19" spans="1:12" s="2" customFormat="1" ht="20.10000000000000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s="2" customForma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4.25"/>
    <row r="23" spans="1:12" ht="14.25"/>
  </sheetData>
  <mergeCells count="9">
    <mergeCell ref="A13:B13"/>
    <mergeCell ref="A14:B14"/>
    <mergeCell ref="A1:L1"/>
    <mergeCell ref="A2:L2"/>
    <mergeCell ref="A10:C10"/>
    <mergeCell ref="A11:B11"/>
    <mergeCell ref="A12:B12"/>
    <mergeCell ref="A6:C6"/>
    <mergeCell ref="A9:C9"/>
  </mergeCells>
  <printOptions horizontalCentered="1"/>
  <pageMargins left="1.299212598425197" right="0.31496062992125984" top="0.23622047244094491" bottom="0.19685039370078741" header="0.23622047244094491" footer="0.19685039370078741"/>
  <pageSetup paperSize="5" scale="99" orientation="landscape" verticalDpi="0" r:id="rId1"/>
  <headerFoot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F0"/>
  </sheetPr>
  <dimension ref="A1:M36"/>
  <sheetViews>
    <sheetView workbookViewId="0">
      <pane ySplit="3" topLeftCell="A7" activePane="bottomLeft" state="frozen"/>
      <selection pane="bottomLeft" activeCell="E12" sqref="E12"/>
    </sheetView>
  </sheetViews>
  <sheetFormatPr defaultColWidth="8.85546875" defaultRowHeight="30" customHeight="1"/>
  <cols>
    <col min="1" max="1" width="5.85546875" style="1" customWidth="1"/>
    <col min="2" max="2" width="27.28515625" style="1" customWidth="1"/>
    <col min="3" max="3" width="14.7109375" style="1" customWidth="1"/>
    <col min="4" max="4" width="16" style="1" bestFit="1" customWidth="1"/>
    <col min="5" max="5" width="15.28515625" style="1" bestFit="1" customWidth="1"/>
    <col min="6" max="7" width="13.42578125" style="1" bestFit="1" customWidth="1"/>
    <col min="8" max="8" width="12" style="1" bestFit="1" customWidth="1"/>
    <col min="9" max="9" width="12.140625" style="1" bestFit="1" customWidth="1"/>
    <col min="10" max="10" width="6.7109375" style="1" customWidth="1"/>
    <col min="11" max="11" width="11" style="1" customWidth="1"/>
    <col min="12" max="12" width="16" style="1" bestFit="1" customWidth="1"/>
    <col min="13" max="13" width="13.42578125" style="1" bestFit="1" customWidth="1"/>
    <col min="14" max="16384" width="8.85546875" style="1"/>
  </cols>
  <sheetData>
    <row r="1" spans="1:12" ht="24.75" customHeight="1">
      <c r="A1" s="87" t="s">
        <v>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18.75" customHeight="1" thickBot="1">
      <c r="A2" s="84" t="s">
        <v>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3.1" customHeight="1" thickBot="1">
      <c r="A3" s="29" t="s">
        <v>0</v>
      </c>
      <c r="B3" s="13" t="s">
        <v>16</v>
      </c>
      <c r="C3" s="13" t="s">
        <v>17</v>
      </c>
      <c r="D3" s="13" t="s">
        <v>1</v>
      </c>
      <c r="E3" s="30" t="s">
        <v>14</v>
      </c>
      <c r="F3" s="13" t="s">
        <v>2</v>
      </c>
      <c r="G3" s="55" t="s">
        <v>15</v>
      </c>
      <c r="H3" s="13" t="s">
        <v>3</v>
      </c>
      <c r="I3" s="9" t="s">
        <v>4</v>
      </c>
      <c r="J3" s="13" t="s">
        <v>5</v>
      </c>
      <c r="K3" s="68" t="s">
        <v>27</v>
      </c>
      <c r="L3" s="31" t="s">
        <v>6</v>
      </c>
    </row>
    <row r="4" spans="1:12" ht="23.1" customHeight="1">
      <c r="A4" s="18">
        <v>1</v>
      </c>
      <c r="B4" s="41" t="s">
        <v>133</v>
      </c>
      <c r="C4" s="45" t="s">
        <v>134</v>
      </c>
      <c r="D4" s="10">
        <v>2353573</v>
      </c>
      <c r="E4" s="72">
        <v>49158</v>
      </c>
      <c r="F4" s="10">
        <v>55054</v>
      </c>
      <c r="G4" s="72">
        <v>0</v>
      </c>
      <c r="H4" s="10">
        <v>0</v>
      </c>
      <c r="I4" s="10">
        <v>0</v>
      </c>
      <c r="J4" s="10">
        <v>0</v>
      </c>
      <c r="K4" s="73">
        <v>0</v>
      </c>
      <c r="L4" s="74">
        <f t="shared" ref="L4:L7" si="0">SUM(D4:K4)</f>
        <v>2457785</v>
      </c>
    </row>
    <row r="5" spans="1:12" ht="23.1" customHeight="1" thickBot="1">
      <c r="A5" s="39">
        <v>2</v>
      </c>
      <c r="B5" s="41" t="s">
        <v>133</v>
      </c>
      <c r="C5" s="59" t="s">
        <v>134</v>
      </c>
      <c r="D5" s="75">
        <v>599932</v>
      </c>
      <c r="E5" s="76">
        <v>12529</v>
      </c>
      <c r="F5" s="75">
        <v>14033</v>
      </c>
      <c r="G5" s="76">
        <v>0</v>
      </c>
      <c r="H5" s="75">
        <v>0</v>
      </c>
      <c r="I5" s="75">
        <v>0</v>
      </c>
      <c r="J5" s="75">
        <v>0</v>
      </c>
      <c r="K5" s="77">
        <v>0</v>
      </c>
      <c r="L5" s="78">
        <f t="shared" si="0"/>
        <v>626494</v>
      </c>
    </row>
    <row r="6" spans="1:12" ht="23.1" customHeight="1" thickBot="1">
      <c r="A6" s="88" t="s">
        <v>25</v>
      </c>
      <c r="B6" s="89"/>
      <c r="C6" s="90"/>
      <c r="D6" s="70">
        <f>SUM(D4:D5)</f>
        <v>2953505</v>
      </c>
      <c r="E6" s="70">
        <f t="shared" ref="E6:L6" si="1">SUM(E4:E5)</f>
        <v>61687</v>
      </c>
      <c r="F6" s="70">
        <f t="shared" si="1"/>
        <v>69087</v>
      </c>
      <c r="G6" s="70">
        <f t="shared" si="1"/>
        <v>0</v>
      </c>
      <c r="H6" s="70">
        <f t="shared" si="1"/>
        <v>0</v>
      </c>
      <c r="I6" s="70">
        <f t="shared" si="1"/>
        <v>0</v>
      </c>
      <c r="J6" s="70">
        <f t="shared" si="1"/>
        <v>0</v>
      </c>
      <c r="K6" s="70">
        <f t="shared" si="1"/>
        <v>0</v>
      </c>
      <c r="L6" s="70">
        <f t="shared" si="1"/>
        <v>3084279</v>
      </c>
    </row>
    <row r="7" spans="1:12" ht="23.1" customHeight="1" thickBot="1">
      <c r="A7" s="69">
        <v>3</v>
      </c>
      <c r="B7" s="41" t="s">
        <v>129</v>
      </c>
      <c r="C7" s="59" t="s">
        <v>142</v>
      </c>
      <c r="D7" s="75">
        <v>31153059</v>
      </c>
      <c r="E7" s="76">
        <v>0</v>
      </c>
      <c r="F7" s="75">
        <v>0</v>
      </c>
      <c r="G7" s="76">
        <v>0</v>
      </c>
      <c r="H7" s="75">
        <v>0</v>
      </c>
      <c r="I7" s="75">
        <v>0</v>
      </c>
      <c r="J7" s="75">
        <v>0</v>
      </c>
      <c r="K7" s="77">
        <v>0</v>
      </c>
      <c r="L7" s="78">
        <f t="shared" si="0"/>
        <v>31153059</v>
      </c>
    </row>
    <row r="8" spans="1:12" ht="23.1" customHeight="1" thickBot="1">
      <c r="A8" s="88" t="s">
        <v>25</v>
      </c>
      <c r="B8" s="89"/>
      <c r="C8" s="90"/>
      <c r="D8" s="70">
        <f t="shared" ref="D8:L8" si="2">SUM(D7:D7)</f>
        <v>31153059</v>
      </c>
      <c r="E8" s="70">
        <f t="shared" si="2"/>
        <v>0</v>
      </c>
      <c r="F8" s="70">
        <f t="shared" si="2"/>
        <v>0</v>
      </c>
      <c r="G8" s="70">
        <f t="shared" si="2"/>
        <v>0</v>
      </c>
      <c r="H8" s="70">
        <f t="shared" si="2"/>
        <v>0</v>
      </c>
      <c r="I8" s="70">
        <f t="shared" si="2"/>
        <v>0</v>
      </c>
      <c r="J8" s="70">
        <f t="shared" si="2"/>
        <v>0</v>
      </c>
      <c r="K8" s="70">
        <f t="shared" si="2"/>
        <v>0</v>
      </c>
      <c r="L8" s="71">
        <f t="shared" si="2"/>
        <v>31153059</v>
      </c>
    </row>
    <row r="9" spans="1:12" ht="23.25" customHeight="1" thickBot="1">
      <c r="A9" s="56">
        <v>4</v>
      </c>
      <c r="B9" s="44" t="s">
        <v>138</v>
      </c>
      <c r="C9" s="33" t="s">
        <v>122</v>
      </c>
      <c r="D9" s="10">
        <v>545927</v>
      </c>
      <c r="E9" s="72">
        <v>11835</v>
      </c>
      <c r="F9" s="10">
        <v>13255</v>
      </c>
      <c r="G9" s="72">
        <v>11835</v>
      </c>
      <c r="H9" s="10">
        <v>2964</v>
      </c>
      <c r="I9" s="10">
        <v>5917</v>
      </c>
      <c r="J9" s="10">
        <v>0</v>
      </c>
      <c r="K9" s="73">
        <v>0</v>
      </c>
      <c r="L9" s="74">
        <f>SUM(D9:K9)</f>
        <v>591733</v>
      </c>
    </row>
    <row r="10" spans="1:12" ht="23.25" customHeight="1" thickBot="1">
      <c r="A10" s="88" t="s">
        <v>25</v>
      </c>
      <c r="B10" s="89"/>
      <c r="C10" s="90"/>
      <c r="D10" s="70">
        <f t="shared" ref="D10:L10" si="3">SUM(D9:D9)</f>
        <v>545927</v>
      </c>
      <c r="E10" s="70">
        <f t="shared" si="3"/>
        <v>11835</v>
      </c>
      <c r="F10" s="70">
        <f t="shared" si="3"/>
        <v>13255</v>
      </c>
      <c r="G10" s="70">
        <f t="shared" si="3"/>
        <v>11835</v>
      </c>
      <c r="H10" s="70">
        <f t="shared" si="3"/>
        <v>2964</v>
      </c>
      <c r="I10" s="70">
        <f t="shared" si="3"/>
        <v>5917</v>
      </c>
      <c r="J10" s="70">
        <f t="shared" si="3"/>
        <v>0</v>
      </c>
      <c r="K10" s="70">
        <f t="shared" si="3"/>
        <v>0</v>
      </c>
      <c r="L10" s="71">
        <f t="shared" si="3"/>
        <v>591733</v>
      </c>
    </row>
    <row r="11" spans="1:12" ht="23.25" customHeight="1">
      <c r="A11" s="67">
        <v>5</v>
      </c>
      <c r="B11" s="16" t="s">
        <v>146</v>
      </c>
      <c r="C11" s="33" t="s">
        <v>131</v>
      </c>
      <c r="D11" s="10">
        <v>2207755</v>
      </c>
      <c r="E11" s="72">
        <v>47601</v>
      </c>
      <c r="F11" s="10">
        <v>53314</v>
      </c>
      <c r="G11" s="72">
        <v>47601</v>
      </c>
      <c r="H11" s="10">
        <v>0</v>
      </c>
      <c r="I11" s="10">
        <v>23801</v>
      </c>
      <c r="J11" s="10">
        <v>0</v>
      </c>
      <c r="K11" s="73">
        <v>0</v>
      </c>
      <c r="L11" s="74">
        <f>SUM(D11:K11)</f>
        <v>2380072</v>
      </c>
    </row>
    <row r="12" spans="1:12" ht="23.25" customHeight="1" thickBot="1">
      <c r="A12" s="69">
        <v>6</v>
      </c>
      <c r="B12" s="41" t="s">
        <v>146</v>
      </c>
      <c r="C12" s="35" t="s">
        <v>132</v>
      </c>
      <c r="D12" s="75">
        <v>1138583</v>
      </c>
      <c r="E12" s="76">
        <v>25373</v>
      </c>
      <c r="F12" s="75">
        <v>28418</v>
      </c>
      <c r="G12" s="76">
        <v>25373</v>
      </c>
      <c r="H12" s="75">
        <v>38232</v>
      </c>
      <c r="I12" s="75">
        <v>12687</v>
      </c>
      <c r="J12" s="75">
        <v>0</v>
      </c>
      <c r="K12" s="77">
        <v>0</v>
      </c>
      <c r="L12" s="78">
        <f>SUM(D12:K12)</f>
        <v>1268666</v>
      </c>
    </row>
    <row r="13" spans="1:12" ht="23.25" customHeight="1" thickBot="1">
      <c r="A13" s="88" t="s">
        <v>25</v>
      </c>
      <c r="B13" s="89"/>
      <c r="C13" s="90"/>
      <c r="D13" s="70">
        <f t="shared" ref="D13:L13" si="4">SUM(D11:D12)</f>
        <v>3346338</v>
      </c>
      <c r="E13" s="70">
        <f t="shared" si="4"/>
        <v>72974</v>
      </c>
      <c r="F13" s="70">
        <f t="shared" si="4"/>
        <v>81732</v>
      </c>
      <c r="G13" s="70">
        <f t="shared" si="4"/>
        <v>72974</v>
      </c>
      <c r="H13" s="70">
        <f t="shared" si="4"/>
        <v>38232</v>
      </c>
      <c r="I13" s="70">
        <f t="shared" si="4"/>
        <v>36488</v>
      </c>
      <c r="J13" s="70">
        <f t="shared" si="4"/>
        <v>0</v>
      </c>
      <c r="K13" s="70">
        <f t="shared" si="4"/>
        <v>0</v>
      </c>
      <c r="L13" s="71">
        <f t="shared" si="4"/>
        <v>3648738</v>
      </c>
    </row>
    <row r="14" spans="1:12" ht="23.25" customHeight="1">
      <c r="A14" s="56">
        <v>7</v>
      </c>
      <c r="B14" s="79" t="s">
        <v>149</v>
      </c>
      <c r="C14" s="33" t="s">
        <v>150</v>
      </c>
      <c r="D14" s="10">
        <v>676541</v>
      </c>
      <c r="E14" s="72">
        <v>14746</v>
      </c>
      <c r="F14" s="10">
        <v>16515</v>
      </c>
      <c r="G14" s="72">
        <v>14746</v>
      </c>
      <c r="H14" s="10">
        <v>7373</v>
      </c>
      <c r="I14" s="10">
        <v>7373</v>
      </c>
      <c r="J14" s="10">
        <v>0</v>
      </c>
      <c r="K14" s="73">
        <v>0</v>
      </c>
      <c r="L14" s="74">
        <f>SUM(D14:K14)</f>
        <v>737294</v>
      </c>
    </row>
    <row r="15" spans="1:12" ht="23.25" customHeight="1">
      <c r="A15" s="67">
        <v>8</v>
      </c>
      <c r="B15" s="79" t="s">
        <v>149</v>
      </c>
      <c r="C15" s="33" t="s">
        <v>75</v>
      </c>
      <c r="D15" s="10">
        <v>1014710</v>
      </c>
      <c r="E15" s="72">
        <v>22117</v>
      </c>
      <c r="F15" s="10">
        <v>24771</v>
      </c>
      <c r="G15" s="72">
        <v>22117</v>
      </c>
      <c r="H15" s="10">
        <v>11058</v>
      </c>
      <c r="I15" s="10">
        <v>11058</v>
      </c>
      <c r="J15" s="10">
        <v>0</v>
      </c>
      <c r="K15" s="73">
        <v>0</v>
      </c>
      <c r="L15" s="74">
        <f>SUM(D15:K15)</f>
        <v>1105831</v>
      </c>
    </row>
    <row r="16" spans="1:12" ht="23.25" customHeight="1">
      <c r="A16" s="56">
        <v>9</v>
      </c>
      <c r="B16" s="79" t="s">
        <v>149</v>
      </c>
      <c r="C16" s="33" t="s">
        <v>75</v>
      </c>
      <c r="D16" s="10">
        <v>742691</v>
      </c>
      <c r="E16" s="72">
        <v>16188</v>
      </c>
      <c r="F16" s="10">
        <v>18130</v>
      </c>
      <c r="G16" s="72">
        <v>16188</v>
      </c>
      <c r="H16" s="10">
        <v>8094</v>
      </c>
      <c r="I16" s="10">
        <v>8094</v>
      </c>
      <c r="J16" s="10">
        <v>0</v>
      </c>
      <c r="K16" s="73">
        <v>0</v>
      </c>
      <c r="L16" s="74">
        <f>SUM(D16:K16)</f>
        <v>809385</v>
      </c>
    </row>
    <row r="17" spans="1:13" ht="23.25" customHeight="1">
      <c r="A17" s="67">
        <v>10</v>
      </c>
      <c r="B17" s="79" t="s">
        <v>149</v>
      </c>
      <c r="C17" s="33" t="s">
        <v>75</v>
      </c>
      <c r="D17" s="10">
        <v>778813</v>
      </c>
      <c r="E17" s="72">
        <v>16975</v>
      </c>
      <c r="F17" s="10">
        <v>19012</v>
      </c>
      <c r="G17" s="72">
        <v>16975</v>
      </c>
      <c r="H17" s="10">
        <v>8488</v>
      </c>
      <c r="I17" s="10">
        <v>8488</v>
      </c>
      <c r="J17" s="10">
        <v>0</v>
      </c>
      <c r="K17" s="73">
        <v>0</v>
      </c>
      <c r="L17" s="74">
        <f>SUM(D17:K17)</f>
        <v>848751</v>
      </c>
    </row>
    <row r="18" spans="1:13" ht="23.25" customHeight="1" thickBot="1">
      <c r="A18" s="56">
        <v>11</v>
      </c>
      <c r="B18" s="44" t="s">
        <v>149</v>
      </c>
      <c r="C18" s="35" t="s">
        <v>75</v>
      </c>
      <c r="D18" s="75">
        <v>967585</v>
      </c>
      <c r="E18" s="76">
        <v>21089</v>
      </c>
      <c r="F18" s="75">
        <v>23620</v>
      </c>
      <c r="G18" s="76">
        <v>21089</v>
      </c>
      <c r="H18" s="75">
        <v>10545</v>
      </c>
      <c r="I18" s="75">
        <v>10545</v>
      </c>
      <c r="J18" s="75">
        <v>0</v>
      </c>
      <c r="K18" s="77">
        <v>0</v>
      </c>
      <c r="L18" s="78">
        <f>SUM(D18:K18)</f>
        <v>1054473</v>
      </c>
    </row>
    <row r="19" spans="1:13" ht="23.25" customHeight="1" thickBot="1">
      <c r="A19" s="88" t="s">
        <v>25</v>
      </c>
      <c r="B19" s="89"/>
      <c r="C19" s="90"/>
      <c r="D19" s="70">
        <f>SUM(D14:D18)</f>
        <v>4180340</v>
      </c>
      <c r="E19" s="70">
        <f t="shared" ref="E19:L19" si="5">SUM(E14:E18)</f>
        <v>91115</v>
      </c>
      <c r="F19" s="70">
        <f t="shared" si="5"/>
        <v>102048</v>
      </c>
      <c r="G19" s="70">
        <f t="shared" si="5"/>
        <v>91115</v>
      </c>
      <c r="H19" s="70">
        <f t="shared" si="5"/>
        <v>45558</v>
      </c>
      <c r="I19" s="70">
        <f t="shared" si="5"/>
        <v>45558</v>
      </c>
      <c r="J19" s="70">
        <f t="shared" si="5"/>
        <v>0</v>
      </c>
      <c r="K19" s="70">
        <f t="shared" si="5"/>
        <v>0</v>
      </c>
      <c r="L19" s="71">
        <f t="shared" si="5"/>
        <v>4555734</v>
      </c>
    </row>
    <row r="20" spans="1:13" ht="23.25" customHeight="1">
      <c r="A20" s="56">
        <v>12</v>
      </c>
      <c r="B20" s="79" t="s">
        <v>151</v>
      </c>
      <c r="C20" s="33" t="s">
        <v>131</v>
      </c>
      <c r="D20" s="10">
        <v>2309441</v>
      </c>
      <c r="E20" s="72">
        <v>49794</v>
      </c>
      <c r="F20" s="10">
        <v>55769</v>
      </c>
      <c r="G20" s="72">
        <v>49794</v>
      </c>
      <c r="H20" s="10">
        <v>0</v>
      </c>
      <c r="I20" s="10">
        <v>24897</v>
      </c>
      <c r="J20" s="10">
        <v>0</v>
      </c>
      <c r="K20" s="73">
        <v>0</v>
      </c>
      <c r="L20" s="74">
        <f>SUM(D20:K20)</f>
        <v>2489695</v>
      </c>
    </row>
    <row r="21" spans="1:13" ht="23.25" customHeight="1" thickBot="1">
      <c r="A21" s="69">
        <v>13</v>
      </c>
      <c r="B21" s="44" t="s">
        <v>151</v>
      </c>
      <c r="C21" s="59" t="s">
        <v>132</v>
      </c>
      <c r="D21" s="75">
        <v>1238829</v>
      </c>
      <c r="E21" s="76">
        <v>26710</v>
      </c>
      <c r="F21" s="75">
        <v>29916</v>
      </c>
      <c r="G21" s="76">
        <v>26710</v>
      </c>
      <c r="H21" s="75">
        <v>0</v>
      </c>
      <c r="I21" s="75">
        <v>13355</v>
      </c>
      <c r="J21" s="75">
        <v>0</v>
      </c>
      <c r="K21" s="77">
        <v>0</v>
      </c>
      <c r="L21" s="78">
        <f>SUM(D21:K21)</f>
        <v>1335520</v>
      </c>
    </row>
    <row r="22" spans="1:13" ht="23.25" customHeight="1" thickBot="1">
      <c r="A22" s="88" t="s">
        <v>25</v>
      </c>
      <c r="B22" s="89"/>
      <c r="C22" s="90"/>
      <c r="D22" s="70">
        <f>SUM(D20:D21)</f>
        <v>3548270</v>
      </c>
      <c r="E22" s="70">
        <f t="shared" ref="E22:L22" si="6">SUM(E20:E21)</f>
        <v>76504</v>
      </c>
      <c r="F22" s="70">
        <f t="shared" si="6"/>
        <v>85685</v>
      </c>
      <c r="G22" s="70">
        <f t="shared" si="6"/>
        <v>76504</v>
      </c>
      <c r="H22" s="70">
        <f t="shared" si="6"/>
        <v>0</v>
      </c>
      <c r="I22" s="70">
        <f t="shared" si="6"/>
        <v>38252</v>
      </c>
      <c r="J22" s="70">
        <f t="shared" si="6"/>
        <v>0</v>
      </c>
      <c r="K22" s="70">
        <f t="shared" si="6"/>
        <v>0</v>
      </c>
      <c r="L22" s="71">
        <f t="shared" si="6"/>
        <v>3825215</v>
      </c>
    </row>
    <row r="23" spans="1:13" ht="23.1" customHeight="1" thickBot="1">
      <c r="A23" s="88" t="s">
        <v>18</v>
      </c>
      <c r="B23" s="89"/>
      <c r="C23" s="90"/>
      <c r="D23" s="70" t="e">
        <f>SUM(#REF!,D6,D8,D10,D13,D19,D22)</f>
        <v>#REF!</v>
      </c>
      <c r="E23" s="70" t="e">
        <f>SUM(#REF!,E6,E8,E10,E13,E19,E22)</f>
        <v>#REF!</v>
      </c>
      <c r="F23" s="70" t="e">
        <f>SUM(#REF!,F6,F8,F10,F13,F19,F22)</f>
        <v>#REF!</v>
      </c>
      <c r="G23" s="70" t="e">
        <f>SUM(#REF!,G6,G8,G10,G13,G19,G22)</f>
        <v>#REF!</v>
      </c>
      <c r="H23" s="70" t="e">
        <f>SUM(#REF!,H6,H8,H10,H13,H19,H22)</f>
        <v>#REF!</v>
      </c>
      <c r="I23" s="70" t="e">
        <f>SUM(#REF!,I6,I8,I10,I13,I19,I22)</f>
        <v>#REF!</v>
      </c>
      <c r="J23" s="70" t="e">
        <f>SUM(#REF!,J6,J8,J10,J13,J19,J22)</f>
        <v>#REF!</v>
      </c>
      <c r="K23" s="70" t="e">
        <f>SUM(#REF!,K6,K8,K10,K13,K19,K22)</f>
        <v>#REF!</v>
      </c>
      <c r="L23" s="70" t="e">
        <f>SUM(#REF!,L6,L8,L10,L13,L19,L22)</f>
        <v>#REF!</v>
      </c>
    </row>
    <row r="24" spans="1:13" ht="23.1" customHeight="1">
      <c r="A24" s="85" t="s">
        <v>12</v>
      </c>
      <c r="B24" s="85"/>
      <c r="C24" s="7"/>
      <c r="D24" s="14"/>
      <c r="E24" s="23"/>
      <c r="F24" s="8"/>
      <c r="G24" s="8"/>
      <c r="H24" s="8"/>
      <c r="I24" s="8"/>
      <c r="J24" s="8"/>
      <c r="K24" s="8"/>
      <c r="L24" s="8"/>
    </row>
    <row r="25" spans="1:13" ht="23.1" customHeight="1">
      <c r="A25" s="86" t="s">
        <v>13</v>
      </c>
      <c r="B25" s="86"/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pans="1:13" ht="23.1" customHeight="1">
      <c r="A26" s="86" t="s">
        <v>11</v>
      </c>
      <c r="B26" s="86"/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1:13" ht="23.1" customHeight="1">
      <c r="A27" s="86" t="s">
        <v>10</v>
      </c>
      <c r="B27" s="86"/>
      <c r="C27" s="25"/>
      <c r="D27" s="24"/>
      <c r="E27" s="24"/>
      <c r="F27" s="25"/>
      <c r="G27" s="24"/>
      <c r="H27" s="24"/>
      <c r="I27" s="24"/>
      <c r="J27" s="24"/>
      <c r="K27" s="24"/>
      <c r="L27" s="24"/>
    </row>
    <row r="28" spans="1:13" ht="23.1" customHeight="1">
      <c r="A28" s="6"/>
      <c r="B28" s="2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3" s="2" customFormat="1" ht="20.100000000000001" customHeight="1">
      <c r="A29" s="1"/>
      <c r="B29" s="3"/>
      <c r="C29" s="26"/>
      <c r="D29" s="1"/>
      <c r="E29" s="1"/>
      <c r="F29" s="1"/>
      <c r="G29" s="1"/>
      <c r="H29" s="1"/>
      <c r="I29" s="1"/>
      <c r="J29" s="1"/>
      <c r="K29" s="1"/>
      <c r="L29" s="1"/>
      <c r="M29" s="5"/>
    </row>
    <row r="30" spans="1:13" s="2" customFormat="1" ht="20.10000000000000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 s="2" customFormat="1" ht="20.100000000000001" customHeight="1">
      <c r="A31" s="1"/>
      <c r="B31" s="1"/>
      <c r="C31" s="1"/>
      <c r="D31" s="4"/>
      <c r="E31" s="1"/>
      <c r="F31" s="1"/>
      <c r="G31" s="1"/>
      <c r="H31" s="1"/>
      <c r="I31" s="1"/>
      <c r="J31" s="1"/>
      <c r="K31" s="1"/>
      <c r="L31" s="1"/>
    </row>
    <row r="32" spans="1:13" s="2" customFormat="1" ht="20.10000000000000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s="2" customForma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4.25"/>
    <row r="36" spans="1:12" ht="14.25"/>
  </sheetData>
  <mergeCells count="13">
    <mergeCell ref="A24:B24"/>
    <mergeCell ref="A25:B25"/>
    <mergeCell ref="A26:B26"/>
    <mergeCell ref="A27:B27"/>
    <mergeCell ref="A13:C13"/>
    <mergeCell ref="A19:C19"/>
    <mergeCell ref="A22:C22"/>
    <mergeCell ref="A23:C23"/>
    <mergeCell ref="A10:C10"/>
    <mergeCell ref="A1:L1"/>
    <mergeCell ref="A2:L2"/>
    <mergeCell ref="A6:C6"/>
    <mergeCell ref="A8:C8"/>
  </mergeCells>
  <printOptions horizontalCentered="1"/>
  <pageMargins left="0.3" right="0.68" top="0.23622047244094491" bottom="0.19685039370078741" header="0.23622047244094491" footer="0.19685039370078741"/>
  <pageSetup paperSize="5" orientation="landscape" verticalDpi="0" r:id="rId1"/>
  <headerFoot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F0"/>
  </sheetPr>
  <dimension ref="A1:M40"/>
  <sheetViews>
    <sheetView workbookViewId="0">
      <pane ySplit="3" topLeftCell="A4" activePane="bottomLeft" state="frozen"/>
      <selection pane="bottomLeft" activeCell="B13" sqref="B13"/>
    </sheetView>
  </sheetViews>
  <sheetFormatPr defaultColWidth="8.85546875" defaultRowHeight="30" customHeight="1"/>
  <cols>
    <col min="1" max="1" width="5.85546875" style="1" customWidth="1"/>
    <col min="2" max="2" width="27.28515625" style="1" customWidth="1"/>
    <col min="3" max="3" width="14.7109375" style="1" customWidth="1"/>
    <col min="4" max="4" width="15.42578125" style="1" customWidth="1"/>
    <col min="5" max="5" width="13.85546875" style="1" customWidth="1"/>
    <col min="6" max="7" width="13.42578125" style="1" bestFit="1" customWidth="1"/>
    <col min="8" max="8" width="12" style="1" bestFit="1" customWidth="1"/>
    <col min="9" max="9" width="12.140625" style="1" bestFit="1" customWidth="1"/>
    <col min="10" max="10" width="10.7109375" style="1" bestFit="1" customWidth="1"/>
    <col min="11" max="11" width="11" style="1" customWidth="1"/>
    <col min="12" max="12" width="16" style="1" bestFit="1" customWidth="1"/>
    <col min="13" max="13" width="13.42578125" style="1" bestFit="1" customWidth="1"/>
    <col min="14" max="16384" width="8.85546875" style="1"/>
  </cols>
  <sheetData>
    <row r="1" spans="1:12" ht="24.75" customHeight="1">
      <c r="A1" s="87" t="s">
        <v>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18.75" customHeight="1" thickBot="1">
      <c r="A2" s="84" t="s">
        <v>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30" customHeight="1" thickBot="1">
      <c r="A3" s="29" t="s">
        <v>0</v>
      </c>
      <c r="B3" s="13" t="s">
        <v>16</v>
      </c>
      <c r="C3" s="13" t="s">
        <v>17</v>
      </c>
      <c r="D3" s="13" t="s">
        <v>1</v>
      </c>
      <c r="E3" s="30" t="s">
        <v>14</v>
      </c>
      <c r="F3" s="13" t="s">
        <v>2</v>
      </c>
      <c r="G3" s="55" t="s">
        <v>15</v>
      </c>
      <c r="H3" s="13" t="s">
        <v>3</v>
      </c>
      <c r="I3" s="9" t="s">
        <v>4</v>
      </c>
      <c r="J3" s="13" t="s">
        <v>8</v>
      </c>
      <c r="K3" s="68" t="s">
        <v>27</v>
      </c>
      <c r="L3" s="31" t="s">
        <v>6</v>
      </c>
    </row>
    <row r="4" spans="1:12" ht="30" customHeight="1">
      <c r="A4" s="18">
        <v>1</v>
      </c>
      <c r="B4" s="41" t="s">
        <v>130</v>
      </c>
      <c r="C4" s="35" t="s">
        <v>131</v>
      </c>
      <c r="D4" s="10">
        <v>2105257</v>
      </c>
      <c r="E4" s="72">
        <v>45391</v>
      </c>
      <c r="F4" s="10">
        <v>50838</v>
      </c>
      <c r="G4" s="72">
        <v>45391</v>
      </c>
      <c r="H4" s="10">
        <v>0</v>
      </c>
      <c r="I4" s="10">
        <v>22696</v>
      </c>
      <c r="J4" s="10">
        <v>0</v>
      </c>
      <c r="K4" s="73">
        <v>0</v>
      </c>
      <c r="L4" s="74">
        <f>SUM(D4:K4)</f>
        <v>2269573</v>
      </c>
    </row>
    <row r="5" spans="1:12" ht="30" customHeight="1" thickBot="1">
      <c r="A5" s="39">
        <v>2</v>
      </c>
      <c r="B5" s="41" t="s">
        <v>130</v>
      </c>
      <c r="C5" s="59" t="s">
        <v>132</v>
      </c>
      <c r="D5" s="75">
        <v>904183</v>
      </c>
      <c r="E5" s="76">
        <v>19495</v>
      </c>
      <c r="F5" s="75">
        <v>21835</v>
      </c>
      <c r="G5" s="76">
        <v>19495</v>
      </c>
      <c r="H5" s="75">
        <v>0</v>
      </c>
      <c r="I5" s="75">
        <v>9748</v>
      </c>
      <c r="J5" s="75">
        <v>0</v>
      </c>
      <c r="K5" s="77">
        <v>0</v>
      </c>
      <c r="L5" s="78">
        <f t="shared" ref="L5:L13" si="0">SUM(D5:K5)</f>
        <v>974756</v>
      </c>
    </row>
    <row r="6" spans="1:12" ht="30" customHeight="1" thickBot="1">
      <c r="A6" s="88" t="s">
        <v>25</v>
      </c>
      <c r="B6" s="89"/>
      <c r="C6" s="89"/>
      <c r="D6" s="70">
        <f>SUM(D4:D5)</f>
        <v>3009440</v>
      </c>
      <c r="E6" s="70">
        <f t="shared" ref="E6:L6" si="1">SUM(E4:E5)</f>
        <v>64886</v>
      </c>
      <c r="F6" s="70">
        <f t="shared" si="1"/>
        <v>72673</v>
      </c>
      <c r="G6" s="70">
        <f t="shared" si="1"/>
        <v>64886</v>
      </c>
      <c r="H6" s="70">
        <f t="shared" si="1"/>
        <v>0</v>
      </c>
      <c r="I6" s="70">
        <f t="shared" si="1"/>
        <v>32444</v>
      </c>
      <c r="J6" s="70">
        <f t="shared" si="1"/>
        <v>0</v>
      </c>
      <c r="K6" s="70">
        <f t="shared" si="1"/>
        <v>0</v>
      </c>
      <c r="L6" s="71">
        <f t="shared" si="1"/>
        <v>3244329</v>
      </c>
    </row>
    <row r="7" spans="1:12" ht="30" customHeight="1">
      <c r="A7" s="56">
        <v>3</v>
      </c>
      <c r="B7" s="79" t="s">
        <v>148</v>
      </c>
      <c r="C7" s="33" t="s">
        <v>75</v>
      </c>
      <c r="D7" s="10">
        <v>860471</v>
      </c>
      <c r="E7" s="72">
        <v>18755</v>
      </c>
      <c r="F7" s="10">
        <v>21005</v>
      </c>
      <c r="G7" s="72">
        <v>18755</v>
      </c>
      <c r="H7" s="10">
        <v>9377</v>
      </c>
      <c r="I7" s="10">
        <v>9377</v>
      </c>
      <c r="J7" s="10">
        <v>0</v>
      </c>
      <c r="K7" s="73">
        <v>0</v>
      </c>
      <c r="L7" s="74">
        <f>SUM(D7:K7)</f>
        <v>937740</v>
      </c>
    </row>
    <row r="8" spans="1:12" ht="30" customHeight="1">
      <c r="A8" s="67">
        <v>4</v>
      </c>
      <c r="B8" s="79" t="s">
        <v>148</v>
      </c>
      <c r="C8" s="33" t="s">
        <v>75</v>
      </c>
      <c r="D8" s="10">
        <v>526556</v>
      </c>
      <c r="E8" s="72">
        <v>11477</v>
      </c>
      <c r="F8" s="10">
        <v>12854</v>
      </c>
      <c r="G8" s="72">
        <v>11477</v>
      </c>
      <c r="H8" s="10">
        <v>5738</v>
      </c>
      <c r="I8" s="10">
        <v>5738</v>
      </c>
      <c r="J8" s="10">
        <v>0</v>
      </c>
      <c r="K8" s="73">
        <v>0</v>
      </c>
      <c r="L8" s="74">
        <f>SUM(D8:K8)</f>
        <v>573840</v>
      </c>
    </row>
    <row r="9" spans="1:12" ht="30" customHeight="1">
      <c r="A9" s="67">
        <v>5</v>
      </c>
      <c r="B9" s="79" t="s">
        <v>148</v>
      </c>
      <c r="C9" s="33" t="s">
        <v>75</v>
      </c>
      <c r="D9" s="10">
        <v>970875</v>
      </c>
      <c r="E9" s="72">
        <v>21161</v>
      </c>
      <c r="F9" s="10">
        <v>23701</v>
      </c>
      <c r="G9" s="72">
        <v>21161</v>
      </c>
      <c r="H9" s="10">
        <v>10581</v>
      </c>
      <c r="I9" s="10">
        <v>10581</v>
      </c>
      <c r="J9" s="10">
        <v>0</v>
      </c>
      <c r="K9" s="73">
        <v>0</v>
      </c>
      <c r="L9" s="74">
        <f>SUM(D9:K9)</f>
        <v>1058060</v>
      </c>
    </row>
    <row r="10" spans="1:12" ht="30" customHeight="1">
      <c r="A10" s="67">
        <v>6</v>
      </c>
      <c r="B10" s="79" t="s">
        <v>148</v>
      </c>
      <c r="C10" s="33" t="s">
        <v>75</v>
      </c>
      <c r="D10" s="10">
        <v>729056</v>
      </c>
      <c r="E10" s="72">
        <v>15891</v>
      </c>
      <c r="F10" s="10">
        <v>17797</v>
      </c>
      <c r="G10" s="72">
        <v>15891</v>
      </c>
      <c r="H10" s="10">
        <v>7945</v>
      </c>
      <c r="I10" s="10">
        <v>7945</v>
      </c>
      <c r="J10" s="10">
        <v>0</v>
      </c>
      <c r="K10" s="73">
        <v>0</v>
      </c>
      <c r="L10" s="74">
        <f>SUM(D10:K10)</f>
        <v>794525</v>
      </c>
    </row>
    <row r="11" spans="1:12" ht="30" customHeight="1" thickBot="1">
      <c r="A11" s="69">
        <v>7</v>
      </c>
      <c r="B11" s="44" t="s">
        <v>148</v>
      </c>
      <c r="C11" s="35" t="s">
        <v>75</v>
      </c>
      <c r="D11" s="75">
        <v>1080514</v>
      </c>
      <c r="E11" s="76">
        <v>23551</v>
      </c>
      <c r="F11" s="75">
        <v>26377</v>
      </c>
      <c r="G11" s="76">
        <v>23551</v>
      </c>
      <c r="H11" s="75">
        <v>11775</v>
      </c>
      <c r="I11" s="75">
        <v>11775</v>
      </c>
      <c r="J11" s="75">
        <v>0</v>
      </c>
      <c r="K11" s="77">
        <v>0</v>
      </c>
      <c r="L11" s="78">
        <f>SUM(D11:K11)</f>
        <v>1177543</v>
      </c>
    </row>
    <row r="12" spans="1:12" ht="30" customHeight="1" thickBot="1">
      <c r="A12" s="88" t="s">
        <v>25</v>
      </c>
      <c r="B12" s="89"/>
      <c r="C12" s="89"/>
      <c r="D12" s="70">
        <f>SUM(D7:D11)</f>
        <v>4167472</v>
      </c>
      <c r="E12" s="70">
        <f t="shared" ref="E12:L12" si="2">SUM(E7:E11)</f>
        <v>90835</v>
      </c>
      <c r="F12" s="70">
        <f t="shared" si="2"/>
        <v>101734</v>
      </c>
      <c r="G12" s="70">
        <f t="shared" si="2"/>
        <v>90835</v>
      </c>
      <c r="H12" s="70">
        <f t="shared" si="2"/>
        <v>45416</v>
      </c>
      <c r="I12" s="70">
        <f t="shared" si="2"/>
        <v>45416</v>
      </c>
      <c r="J12" s="70">
        <f t="shared" si="2"/>
        <v>0</v>
      </c>
      <c r="K12" s="70">
        <f t="shared" si="2"/>
        <v>0</v>
      </c>
      <c r="L12" s="71">
        <f t="shared" si="2"/>
        <v>4541708</v>
      </c>
    </row>
    <row r="13" spans="1:12" ht="30" customHeight="1">
      <c r="A13" s="18">
        <v>8</v>
      </c>
      <c r="B13" s="44" t="s">
        <v>133</v>
      </c>
      <c r="C13" s="35" t="s">
        <v>134</v>
      </c>
      <c r="D13" s="75">
        <v>1476752</v>
      </c>
      <c r="E13" s="76">
        <v>30843</v>
      </c>
      <c r="F13" s="75">
        <v>34544</v>
      </c>
      <c r="G13" s="76">
        <v>0</v>
      </c>
      <c r="H13" s="75">
        <v>0</v>
      </c>
      <c r="I13" s="75">
        <v>0</v>
      </c>
      <c r="J13" s="75">
        <v>0</v>
      </c>
      <c r="K13" s="77">
        <v>0</v>
      </c>
      <c r="L13" s="78">
        <f t="shared" si="0"/>
        <v>1542139</v>
      </c>
    </row>
    <row r="14" spans="1:12" ht="30" customHeight="1">
      <c r="A14" s="56">
        <v>9</v>
      </c>
      <c r="B14" s="16" t="s">
        <v>129</v>
      </c>
      <c r="C14" s="45" t="s">
        <v>141</v>
      </c>
      <c r="D14" s="80">
        <v>16475549</v>
      </c>
      <c r="E14" s="81">
        <v>356326</v>
      </c>
      <c r="F14" s="80">
        <v>399085</v>
      </c>
      <c r="G14" s="81">
        <v>356326</v>
      </c>
      <c r="H14" s="80">
        <v>0</v>
      </c>
      <c r="I14" s="80">
        <v>178163</v>
      </c>
      <c r="J14" s="80">
        <v>0</v>
      </c>
      <c r="K14" s="81">
        <v>50862</v>
      </c>
      <c r="L14" s="82">
        <f>SUM(D14:K14)</f>
        <v>17816311</v>
      </c>
    </row>
    <row r="15" spans="1:12" ht="30" customHeight="1">
      <c r="A15" s="18">
        <v>10</v>
      </c>
      <c r="B15" s="16" t="s">
        <v>138</v>
      </c>
      <c r="C15" s="45" t="s">
        <v>145</v>
      </c>
      <c r="D15" s="80">
        <v>3338866</v>
      </c>
      <c r="E15" s="81">
        <v>71989</v>
      </c>
      <c r="F15" s="80">
        <v>80628</v>
      </c>
      <c r="G15" s="81">
        <v>71989</v>
      </c>
      <c r="H15" s="80">
        <v>0</v>
      </c>
      <c r="I15" s="80">
        <v>35995</v>
      </c>
      <c r="J15" s="80">
        <v>0</v>
      </c>
      <c r="K15" s="81">
        <v>0</v>
      </c>
      <c r="L15" s="82">
        <f>SUM(D15:K15)</f>
        <v>3599467</v>
      </c>
    </row>
    <row r="16" spans="1:12" ht="30" customHeight="1">
      <c r="A16" s="56">
        <v>11</v>
      </c>
      <c r="B16" s="16" t="s">
        <v>146</v>
      </c>
      <c r="C16" s="45" t="s">
        <v>147</v>
      </c>
      <c r="D16" s="80">
        <v>18523413</v>
      </c>
      <c r="E16" s="81">
        <v>399384</v>
      </c>
      <c r="F16" s="80">
        <v>447310</v>
      </c>
      <c r="G16" s="81">
        <v>399384</v>
      </c>
      <c r="H16" s="80">
        <v>0</v>
      </c>
      <c r="I16" s="80">
        <v>199692</v>
      </c>
      <c r="J16" s="80">
        <v>0</v>
      </c>
      <c r="K16" s="81">
        <v>0</v>
      </c>
      <c r="L16" s="82">
        <f>SUM(D16:K16)</f>
        <v>19969183</v>
      </c>
    </row>
    <row r="17" spans="1:12" ht="30" customHeight="1">
      <c r="A17" s="18">
        <v>12</v>
      </c>
      <c r="B17" s="16" t="s">
        <v>152</v>
      </c>
      <c r="C17" s="45" t="s">
        <v>153</v>
      </c>
      <c r="D17" s="80">
        <v>2358201</v>
      </c>
      <c r="E17" s="81">
        <v>51719</v>
      </c>
      <c r="F17" s="80">
        <v>57925</v>
      </c>
      <c r="G17" s="81">
        <v>51719</v>
      </c>
      <c r="H17" s="80">
        <v>31601</v>
      </c>
      <c r="I17" s="80">
        <v>25859</v>
      </c>
      <c r="J17" s="80">
        <v>0</v>
      </c>
      <c r="K17" s="81">
        <v>8910</v>
      </c>
      <c r="L17" s="82">
        <f t="shared" ref="L17:L25" si="3">SUM(D17:K17)</f>
        <v>2585934</v>
      </c>
    </row>
    <row r="18" spans="1:12" ht="30" customHeight="1">
      <c r="A18" s="56">
        <v>13</v>
      </c>
      <c r="B18" s="16" t="s">
        <v>94</v>
      </c>
      <c r="C18" s="45" t="s">
        <v>154</v>
      </c>
      <c r="D18" s="80">
        <v>4933950</v>
      </c>
      <c r="E18" s="81">
        <v>106769</v>
      </c>
      <c r="F18" s="80">
        <v>119581</v>
      </c>
      <c r="G18" s="81">
        <v>106769</v>
      </c>
      <c r="H18" s="80">
        <v>0</v>
      </c>
      <c r="I18" s="80">
        <v>53385</v>
      </c>
      <c r="J18" s="80">
        <v>0</v>
      </c>
      <c r="K18" s="81">
        <v>18000</v>
      </c>
      <c r="L18" s="82">
        <f t="shared" si="3"/>
        <v>5338454</v>
      </c>
    </row>
    <row r="19" spans="1:12" ht="30" customHeight="1">
      <c r="A19" s="18">
        <v>14</v>
      </c>
      <c r="B19" s="16" t="s">
        <v>101</v>
      </c>
      <c r="C19" s="45" t="s">
        <v>77</v>
      </c>
      <c r="D19" s="80">
        <v>2811089</v>
      </c>
      <c r="E19" s="81">
        <v>0</v>
      </c>
      <c r="F19" s="80">
        <v>64411</v>
      </c>
      <c r="G19" s="81">
        <v>0</v>
      </c>
      <c r="H19" s="80">
        <v>0</v>
      </c>
      <c r="I19" s="80">
        <v>0</v>
      </c>
      <c r="J19" s="80">
        <v>0</v>
      </c>
      <c r="K19" s="81">
        <v>0</v>
      </c>
      <c r="L19" s="82">
        <f t="shared" si="3"/>
        <v>2875500</v>
      </c>
    </row>
    <row r="20" spans="1:12" ht="30" customHeight="1">
      <c r="A20" s="56">
        <v>15</v>
      </c>
      <c r="B20" s="16" t="s">
        <v>155</v>
      </c>
      <c r="C20" s="45" t="s">
        <v>156</v>
      </c>
      <c r="D20" s="80">
        <v>21156604</v>
      </c>
      <c r="E20" s="81">
        <v>456158</v>
      </c>
      <c r="F20" s="80">
        <v>510897</v>
      </c>
      <c r="G20" s="81">
        <v>456158</v>
      </c>
      <c r="H20" s="80">
        <v>0</v>
      </c>
      <c r="I20" s="80">
        <v>228079</v>
      </c>
      <c r="J20" s="80">
        <v>0</v>
      </c>
      <c r="K20" s="81">
        <v>0</v>
      </c>
      <c r="L20" s="82">
        <f t="shared" si="3"/>
        <v>22807896</v>
      </c>
    </row>
    <row r="21" spans="1:12" ht="30" customHeight="1">
      <c r="A21" s="18">
        <v>16</v>
      </c>
      <c r="B21" s="16" t="s">
        <v>102</v>
      </c>
      <c r="C21" s="45" t="s">
        <v>150</v>
      </c>
      <c r="D21" s="80">
        <v>671143</v>
      </c>
      <c r="E21" s="81">
        <v>37807</v>
      </c>
      <c r="F21" s="80">
        <v>16937</v>
      </c>
      <c r="G21" s="81">
        <v>15123</v>
      </c>
      <c r="H21" s="80">
        <v>7561</v>
      </c>
      <c r="I21" s="80">
        <v>7561</v>
      </c>
      <c r="J21" s="80">
        <v>0</v>
      </c>
      <c r="K21" s="80">
        <v>0</v>
      </c>
      <c r="L21" s="82">
        <f t="shared" si="3"/>
        <v>756132</v>
      </c>
    </row>
    <row r="22" spans="1:12" ht="30" customHeight="1">
      <c r="A22" s="56">
        <v>17</v>
      </c>
      <c r="B22" s="16" t="s">
        <v>135</v>
      </c>
      <c r="C22" s="45" t="s">
        <v>136</v>
      </c>
      <c r="D22" s="80">
        <v>4813557</v>
      </c>
      <c r="E22" s="81">
        <v>0</v>
      </c>
      <c r="F22" s="80">
        <v>0</v>
      </c>
      <c r="G22" s="81">
        <v>0</v>
      </c>
      <c r="H22" s="80">
        <v>0</v>
      </c>
      <c r="I22" s="80">
        <v>0</v>
      </c>
      <c r="J22" s="80">
        <v>0</v>
      </c>
      <c r="K22" s="81">
        <v>0</v>
      </c>
      <c r="L22" s="82">
        <f t="shared" si="3"/>
        <v>4813557</v>
      </c>
    </row>
    <row r="23" spans="1:12" ht="30" customHeight="1">
      <c r="A23" s="18">
        <v>18</v>
      </c>
      <c r="B23" s="16" t="s">
        <v>137</v>
      </c>
      <c r="C23" s="45" t="s">
        <v>136</v>
      </c>
      <c r="D23" s="80">
        <v>3525735</v>
      </c>
      <c r="E23" s="81">
        <v>0</v>
      </c>
      <c r="F23" s="80">
        <v>0</v>
      </c>
      <c r="G23" s="81">
        <v>0</v>
      </c>
      <c r="H23" s="80">
        <v>0</v>
      </c>
      <c r="I23" s="80">
        <v>0</v>
      </c>
      <c r="J23" s="80">
        <v>0</v>
      </c>
      <c r="K23" s="81">
        <v>0</v>
      </c>
      <c r="L23" s="82">
        <f t="shared" si="3"/>
        <v>3525735</v>
      </c>
    </row>
    <row r="24" spans="1:12" ht="30" customHeight="1">
      <c r="A24" s="56">
        <v>19</v>
      </c>
      <c r="B24" s="16" t="s">
        <v>139</v>
      </c>
      <c r="C24" s="45" t="s">
        <v>140</v>
      </c>
      <c r="D24" s="80">
        <v>2742118</v>
      </c>
      <c r="E24" s="81">
        <v>60508</v>
      </c>
      <c r="F24" s="80">
        <v>67769</v>
      </c>
      <c r="G24" s="81">
        <v>60508</v>
      </c>
      <c r="H24" s="80">
        <v>30597</v>
      </c>
      <c r="I24" s="80">
        <v>30254</v>
      </c>
      <c r="J24" s="80">
        <v>33657</v>
      </c>
      <c r="K24" s="81">
        <v>0</v>
      </c>
      <c r="L24" s="82">
        <f t="shared" si="3"/>
        <v>3025411</v>
      </c>
    </row>
    <row r="25" spans="1:12" ht="30" customHeight="1" thickBot="1">
      <c r="A25" s="18">
        <v>20</v>
      </c>
      <c r="B25" s="16" t="s">
        <v>143</v>
      </c>
      <c r="C25" s="45" t="s">
        <v>99</v>
      </c>
      <c r="D25" s="80">
        <v>758899</v>
      </c>
      <c r="E25" s="81">
        <v>0</v>
      </c>
      <c r="F25" s="80">
        <v>17389</v>
      </c>
      <c r="G25" s="81">
        <v>0</v>
      </c>
      <c r="H25" s="80">
        <v>0</v>
      </c>
      <c r="I25" s="80">
        <v>0</v>
      </c>
      <c r="J25" s="80">
        <v>0</v>
      </c>
      <c r="K25" s="81">
        <v>0</v>
      </c>
      <c r="L25" s="82">
        <f t="shared" si="3"/>
        <v>776288</v>
      </c>
    </row>
    <row r="26" spans="1:12" ht="30" customHeight="1" thickBot="1">
      <c r="A26" s="88" t="s">
        <v>25</v>
      </c>
      <c r="B26" s="89"/>
      <c r="C26" s="90"/>
      <c r="D26" s="70">
        <f t="shared" ref="D26:L26" si="4">SUM(D13:D25)</f>
        <v>83585876</v>
      </c>
      <c r="E26" s="70">
        <f t="shared" si="4"/>
        <v>1571503</v>
      </c>
      <c r="F26" s="70">
        <f t="shared" si="4"/>
        <v>1816476</v>
      </c>
      <c r="G26" s="70">
        <f t="shared" si="4"/>
        <v>1517976</v>
      </c>
      <c r="H26" s="70">
        <f t="shared" si="4"/>
        <v>69759</v>
      </c>
      <c r="I26" s="70">
        <f t="shared" si="4"/>
        <v>758988</v>
      </c>
      <c r="J26" s="70">
        <f t="shared" si="4"/>
        <v>33657</v>
      </c>
      <c r="K26" s="70">
        <f t="shared" si="4"/>
        <v>77772</v>
      </c>
      <c r="L26" s="71">
        <f t="shared" si="4"/>
        <v>89432007</v>
      </c>
    </row>
    <row r="27" spans="1:12" ht="30" customHeight="1" thickBot="1">
      <c r="A27" s="88" t="s">
        <v>18</v>
      </c>
      <c r="B27" s="89"/>
      <c r="C27" s="90"/>
      <c r="D27" s="70">
        <f t="shared" ref="D27:L27" si="5">SUM(D6,D12,D26)</f>
        <v>90762788</v>
      </c>
      <c r="E27" s="70">
        <f t="shared" si="5"/>
        <v>1727224</v>
      </c>
      <c r="F27" s="70">
        <f t="shared" si="5"/>
        <v>1990883</v>
      </c>
      <c r="G27" s="70">
        <f t="shared" si="5"/>
        <v>1673697</v>
      </c>
      <c r="H27" s="70">
        <f t="shared" si="5"/>
        <v>115175</v>
      </c>
      <c r="I27" s="70">
        <f t="shared" si="5"/>
        <v>836848</v>
      </c>
      <c r="J27" s="70">
        <f t="shared" si="5"/>
        <v>33657</v>
      </c>
      <c r="K27" s="70">
        <f t="shared" si="5"/>
        <v>77772</v>
      </c>
      <c r="L27" s="71">
        <f t="shared" si="5"/>
        <v>97218044</v>
      </c>
    </row>
    <row r="28" spans="1:12" ht="23.1" customHeight="1">
      <c r="A28" s="85" t="s">
        <v>12</v>
      </c>
      <c r="B28" s="85"/>
      <c r="C28" s="7"/>
      <c r="D28" s="14"/>
      <c r="E28" s="23"/>
      <c r="F28" s="8"/>
      <c r="G28" s="8"/>
      <c r="H28" s="8"/>
      <c r="I28" s="8"/>
      <c r="J28" s="8"/>
      <c r="K28" s="8"/>
      <c r="L28" s="8"/>
    </row>
    <row r="29" spans="1:12" ht="23.1" customHeight="1">
      <c r="A29" s="86" t="s">
        <v>13</v>
      </c>
      <c r="B29" s="86"/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1:12" ht="23.1" customHeight="1">
      <c r="A30" s="86" t="s">
        <v>11</v>
      </c>
      <c r="B30" s="86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 ht="23.1" customHeight="1">
      <c r="A31" s="86" t="s">
        <v>10</v>
      </c>
      <c r="B31" s="86"/>
      <c r="C31" s="25"/>
      <c r="D31" s="24"/>
      <c r="E31" s="24"/>
      <c r="F31" s="25"/>
      <c r="G31" s="24"/>
      <c r="H31" s="24"/>
      <c r="I31" s="24"/>
      <c r="J31" s="24"/>
      <c r="K31" s="24"/>
      <c r="L31" s="24"/>
    </row>
    <row r="32" spans="1:12" ht="23.1" customHeight="1">
      <c r="A32" s="6"/>
      <c r="B32" s="2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3" s="2" customFormat="1" ht="20.100000000000001" customHeight="1">
      <c r="A33" s="1"/>
      <c r="B33" s="3"/>
      <c r="C33" s="26"/>
      <c r="D33" s="1"/>
      <c r="E33" s="1"/>
      <c r="F33" s="1"/>
      <c r="G33" s="1"/>
      <c r="H33" s="1"/>
      <c r="I33" s="1"/>
      <c r="J33" s="1"/>
      <c r="K33" s="1"/>
      <c r="L33" s="1"/>
      <c r="M33" s="5"/>
    </row>
    <row r="34" spans="1:13" s="2" customFormat="1" ht="20.10000000000000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 s="2" customFormat="1" ht="20.100000000000001" customHeight="1">
      <c r="A35" s="1"/>
      <c r="B35" s="1"/>
      <c r="C35" s="1"/>
      <c r="D35" s="4"/>
      <c r="E35" s="1"/>
      <c r="F35" s="1"/>
      <c r="G35" s="1"/>
      <c r="H35" s="1"/>
      <c r="I35" s="1"/>
      <c r="J35" s="1"/>
      <c r="K35" s="1"/>
      <c r="L35" s="1"/>
    </row>
    <row r="36" spans="1:13" s="2" customFormat="1" ht="20.10000000000000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 s="2" customFormat="1" ht="14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 ht="14.25"/>
    <row r="40" spans="1:13" ht="14.25"/>
  </sheetData>
  <mergeCells count="10">
    <mergeCell ref="A30:B30"/>
    <mergeCell ref="A31:B31"/>
    <mergeCell ref="A6:C6"/>
    <mergeCell ref="A26:C26"/>
    <mergeCell ref="A1:L1"/>
    <mergeCell ref="A2:L2"/>
    <mergeCell ref="A27:C27"/>
    <mergeCell ref="A28:B28"/>
    <mergeCell ref="A29:B29"/>
    <mergeCell ref="A12:C12"/>
  </mergeCells>
  <printOptions horizontalCentered="1"/>
  <pageMargins left="0.59" right="0.16" top="0.23622047244094491" bottom="0.19685039370078741" header="0.23622047244094491" footer="0.19685039370078741"/>
  <pageSetup paperSize="5" orientation="landscape" verticalDpi="0" r:id="rId1"/>
  <headerFoot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F0"/>
  </sheetPr>
  <dimension ref="A1:N18"/>
  <sheetViews>
    <sheetView workbookViewId="0">
      <pane ySplit="3" topLeftCell="A4" activePane="bottomLeft" state="frozen"/>
      <selection pane="bottomLeft" activeCell="H4" sqref="H4"/>
    </sheetView>
  </sheetViews>
  <sheetFormatPr defaultColWidth="8.85546875" defaultRowHeight="30" customHeight="1"/>
  <cols>
    <col min="1" max="1" width="5.85546875" style="1" customWidth="1"/>
    <col min="2" max="2" width="23.85546875" style="1" customWidth="1"/>
    <col min="3" max="3" width="12.5703125" style="1" customWidth="1"/>
    <col min="4" max="4" width="12.85546875" style="1" customWidth="1"/>
    <col min="5" max="6" width="12" style="1" customWidth="1"/>
    <col min="7" max="8" width="10.140625" style="1" customWidth="1"/>
    <col min="9" max="9" width="12.140625" style="1" bestFit="1" customWidth="1"/>
    <col min="10" max="10" width="6.7109375" style="1" customWidth="1"/>
    <col min="11" max="11" width="9.28515625" style="1" customWidth="1"/>
    <col min="12" max="12" width="9.7109375" style="1" customWidth="1"/>
    <col min="13" max="13" width="13.5703125" style="1" customWidth="1"/>
    <col min="14" max="14" width="13.42578125" style="1" bestFit="1" customWidth="1"/>
    <col min="15" max="16384" width="8.85546875" style="1"/>
  </cols>
  <sheetData>
    <row r="1" spans="1:14" ht="24.75" customHeight="1">
      <c r="A1" s="87" t="s">
        <v>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4" ht="18.75" customHeight="1" thickBot="1">
      <c r="A2" s="84" t="s">
        <v>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4" ht="23.1" customHeight="1" thickBot="1">
      <c r="A3" s="29" t="s">
        <v>0</v>
      </c>
      <c r="B3" s="13" t="s">
        <v>16</v>
      </c>
      <c r="C3" s="13" t="s">
        <v>17</v>
      </c>
      <c r="D3" s="13" t="s">
        <v>1</v>
      </c>
      <c r="E3" s="30" t="s">
        <v>14</v>
      </c>
      <c r="F3" s="13" t="s">
        <v>2</v>
      </c>
      <c r="G3" s="55" t="s">
        <v>15</v>
      </c>
      <c r="H3" s="13" t="s">
        <v>3</v>
      </c>
      <c r="I3" s="9" t="s">
        <v>4</v>
      </c>
      <c r="J3" s="13" t="s">
        <v>5</v>
      </c>
      <c r="K3" s="30" t="s">
        <v>8</v>
      </c>
      <c r="L3" s="68" t="s">
        <v>27</v>
      </c>
      <c r="M3" s="31" t="s">
        <v>6</v>
      </c>
    </row>
    <row r="4" spans="1:14" ht="83.25" customHeight="1" thickBot="1">
      <c r="A4" s="18">
        <v>1</v>
      </c>
      <c r="B4" s="41" t="s">
        <v>130</v>
      </c>
      <c r="C4" s="35" t="s">
        <v>144</v>
      </c>
      <c r="D4" s="10">
        <v>414247</v>
      </c>
      <c r="E4" s="72">
        <v>8980</v>
      </c>
      <c r="F4" s="10">
        <v>10058</v>
      </c>
      <c r="G4" s="72">
        <v>8980</v>
      </c>
      <c r="H4" s="10">
        <v>2245</v>
      </c>
      <c r="I4" s="10">
        <v>4490</v>
      </c>
      <c r="J4" s="10"/>
      <c r="K4" s="72">
        <v>0</v>
      </c>
      <c r="L4" s="73">
        <v>0</v>
      </c>
      <c r="M4" s="74">
        <f>SUM(D4:L4)</f>
        <v>449000</v>
      </c>
    </row>
    <row r="5" spans="1:14" ht="23.1" customHeight="1" thickBot="1">
      <c r="A5" s="88" t="s">
        <v>18</v>
      </c>
      <c r="B5" s="89"/>
      <c r="C5" s="90"/>
      <c r="D5" s="70">
        <f t="shared" ref="D5:M5" si="0">SUM(D4:D4)</f>
        <v>414247</v>
      </c>
      <c r="E5" s="70">
        <f t="shared" si="0"/>
        <v>8980</v>
      </c>
      <c r="F5" s="70">
        <f t="shared" si="0"/>
        <v>10058</v>
      </c>
      <c r="G5" s="70">
        <f t="shared" si="0"/>
        <v>8980</v>
      </c>
      <c r="H5" s="70">
        <f t="shared" si="0"/>
        <v>2245</v>
      </c>
      <c r="I5" s="70">
        <f t="shared" si="0"/>
        <v>4490</v>
      </c>
      <c r="J5" s="70">
        <f t="shared" si="0"/>
        <v>0</v>
      </c>
      <c r="K5" s="70">
        <f t="shared" si="0"/>
        <v>0</v>
      </c>
      <c r="L5" s="70">
        <f t="shared" si="0"/>
        <v>0</v>
      </c>
      <c r="M5" s="71">
        <f t="shared" si="0"/>
        <v>449000</v>
      </c>
    </row>
    <row r="6" spans="1:14" ht="23.1" customHeight="1">
      <c r="A6" s="85" t="s">
        <v>12</v>
      </c>
      <c r="B6" s="85"/>
      <c r="C6" s="7"/>
      <c r="D6" s="14"/>
      <c r="E6" s="23"/>
      <c r="F6" s="8"/>
      <c r="G6" s="8"/>
      <c r="H6" s="8"/>
      <c r="I6" s="8"/>
      <c r="J6" s="8"/>
      <c r="K6" s="8"/>
      <c r="L6" s="8"/>
      <c r="M6" s="8"/>
    </row>
    <row r="7" spans="1:14" ht="23.1" customHeight="1">
      <c r="A7" s="86" t="s">
        <v>13</v>
      </c>
      <c r="B7" s="86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4" ht="23.1" customHeight="1">
      <c r="A8" s="86" t="s">
        <v>11</v>
      </c>
      <c r="B8" s="86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4" ht="23.1" customHeight="1">
      <c r="A9" s="86" t="s">
        <v>10</v>
      </c>
      <c r="B9" s="86"/>
      <c r="C9" s="25"/>
      <c r="D9" s="24"/>
      <c r="E9" s="24"/>
      <c r="F9" s="25"/>
      <c r="G9" s="24"/>
      <c r="H9" s="24"/>
      <c r="I9" s="24"/>
      <c r="J9" s="24"/>
      <c r="K9" s="24"/>
      <c r="L9" s="24"/>
      <c r="M9" s="24"/>
    </row>
    <row r="10" spans="1:14" ht="23.1" customHeight="1">
      <c r="A10" s="6"/>
      <c r="B10" s="2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4" s="2" customFormat="1" ht="20.100000000000001" customHeight="1">
      <c r="A11" s="1"/>
      <c r="B11" s="3"/>
      <c r="C11" s="26"/>
      <c r="D11" s="1"/>
      <c r="E11" s="1"/>
      <c r="F11" s="1"/>
      <c r="G11" s="1"/>
      <c r="H11" s="1"/>
      <c r="I11" s="1"/>
      <c r="J11" s="1"/>
      <c r="K11" s="1"/>
      <c r="L11" s="1"/>
      <c r="M11" s="1"/>
      <c r="N11" s="5"/>
    </row>
    <row r="12" spans="1:14" s="2" customFormat="1" ht="20.100000000000001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4" s="2" customFormat="1" ht="20.100000000000001" customHeight="1">
      <c r="A13" s="1"/>
      <c r="B13" s="1"/>
      <c r="C13" s="1"/>
      <c r="D13" s="4"/>
      <c r="E13" s="1"/>
      <c r="F13" s="1"/>
      <c r="G13" s="1"/>
      <c r="H13" s="1"/>
      <c r="I13" s="1"/>
      <c r="J13" s="1"/>
      <c r="K13" s="1"/>
      <c r="L13" s="1"/>
      <c r="M13" s="1"/>
    </row>
    <row r="14" spans="1:14" s="2" customFormat="1" ht="20.100000000000001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4" s="2" customFormat="1" ht="14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4" ht="14.25"/>
    <row r="18" ht="14.25"/>
  </sheetData>
  <mergeCells count="7">
    <mergeCell ref="A6:B6"/>
    <mergeCell ref="A7:B7"/>
    <mergeCell ref="A8:B8"/>
    <mergeCell ref="A9:B9"/>
    <mergeCell ref="A1:M1"/>
    <mergeCell ref="A2:M2"/>
    <mergeCell ref="A5:C5"/>
  </mergeCells>
  <printOptions horizontalCentered="1"/>
  <pageMargins left="1.1100000000000001" right="0.68" top="0.23622047244094491" bottom="0.19685039370078741" header="0.23622047244094491" footer="0.19685039370078741"/>
  <pageSetup paperSize="5" orientation="landscape" verticalDpi="0" r:id="rId1"/>
  <headerFoot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F0"/>
  </sheetPr>
  <dimension ref="A1:M22"/>
  <sheetViews>
    <sheetView workbookViewId="0">
      <pane ySplit="3" topLeftCell="A4" activePane="bottomLeft" state="frozen"/>
      <selection pane="bottomLeft" activeCell="D9" sqref="D9"/>
    </sheetView>
  </sheetViews>
  <sheetFormatPr defaultColWidth="8.85546875" defaultRowHeight="30" customHeight="1"/>
  <cols>
    <col min="1" max="1" width="5.85546875" style="1" customWidth="1"/>
    <col min="2" max="2" width="27.28515625" style="1" customWidth="1"/>
    <col min="3" max="3" width="14.7109375" style="1" customWidth="1"/>
    <col min="4" max="4" width="16" style="1" bestFit="1" customWidth="1"/>
    <col min="5" max="5" width="15.28515625" style="1" bestFit="1" customWidth="1"/>
    <col min="6" max="7" width="13.42578125" style="1" bestFit="1" customWidth="1"/>
    <col min="8" max="8" width="12" style="1" bestFit="1" customWidth="1"/>
    <col min="9" max="9" width="12.140625" style="1" bestFit="1" customWidth="1"/>
    <col min="10" max="10" width="6.7109375" style="1" customWidth="1"/>
    <col min="11" max="11" width="11" style="1" customWidth="1"/>
    <col min="12" max="12" width="16" style="1" bestFit="1" customWidth="1"/>
    <col min="13" max="13" width="13.42578125" style="1" bestFit="1" customWidth="1"/>
    <col min="14" max="16384" width="8.85546875" style="1"/>
  </cols>
  <sheetData>
    <row r="1" spans="1:13" ht="24.75" customHeight="1">
      <c r="A1" s="87" t="s">
        <v>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3" ht="18.75" customHeight="1" thickBot="1">
      <c r="A2" s="84" t="s">
        <v>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3" ht="23.1" customHeight="1" thickBot="1">
      <c r="A3" s="29" t="s">
        <v>0</v>
      </c>
      <c r="B3" s="13" t="s">
        <v>16</v>
      </c>
      <c r="C3" s="13" t="s">
        <v>17</v>
      </c>
      <c r="D3" s="13" t="s">
        <v>1</v>
      </c>
      <c r="E3" s="30" t="s">
        <v>14</v>
      </c>
      <c r="F3" s="13" t="s">
        <v>2</v>
      </c>
      <c r="G3" s="55" t="s">
        <v>15</v>
      </c>
      <c r="H3" s="13" t="s">
        <v>3</v>
      </c>
      <c r="I3" s="9" t="s">
        <v>4</v>
      </c>
      <c r="J3" s="13" t="s">
        <v>5</v>
      </c>
      <c r="K3" s="68" t="s">
        <v>27</v>
      </c>
      <c r="L3" s="31" t="s">
        <v>6</v>
      </c>
    </row>
    <row r="4" spans="1:13" ht="39" customHeight="1">
      <c r="A4" s="56">
        <v>1</v>
      </c>
      <c r="B4" s="79" t="s">
        <v>149</v>
      </c>
      <c r="C4" s="33" t="s">
        <v>150</v>
      </c>
      <c r="D4" s="10">
        <v>676541</v>
      </c>
      <c r="E4" s="72">
        <v>14746</v>
      </c>
      <c r="F4" s="10">
        <v>16515</v>
      </c>
      <c r="G4" s="72">
        <v>14746</v>
      </c>
      <c r="H4" s="10">
        <v>7373</v>
      </c>
      <c r="I4" s="10">
        <v>7373</v>
      </c>
      <c r="J4" s="10">
        <v>0</v>
      </c>
      <c r="K4" s="73">
        <v>0</v>
      </c>
      <c r="L4" s="74">
        <f>SUM(D4:K4)</f>
        <v>737294</v>
      </c>
    </row>
    <row r="5" spans="1:13" ht="39" customHeight="1">
      <c r="A5" s="67">
        <v>2</v>
      </c>
      <c r="B5" s="79" t="s">
        <v>149</v>
      </c>
      <c r="C5" s="33" t="s">
        <v>75</v>
      </c>
      <c r="D5" s="10">
        <v>1014710</v>
      </c>
      <c r="E5" s="72">
        <v>22117</v>
      </c>
      <c r="F5" s="10">
        <v>24771</v>
      </c>
      <c r="G5" s="72">
        <v>22117</v>
      </c>
      <c r="H5" s="10">
        <v>11058</v>
      </c>
      <c r="I5" s="10">
        <v>11058</v>
      </c>
      <c r="J5" s="10">
        <v>0</v>
      </c>
      <c r="K5" s="73">
        <v>0</v>
      </c>
      <c r="L5" s="74">
        <f>SUM(D5:K5)</f>
        <v>1105831</v>
      </c>
    </row>
    <row r="6" spans="1:13" ht="39" customHeight="1">
      <c r="A6" s="56">
        <v>3</v>
      </c>
      <c r="B6" s="79" t="s">
        <v>149</v>
      </c>
      <c r="C6" s="33" t="s">
        <v>75</v>
      </c>
      <c r="D6" s="10">
        <v>742691</v>
      </c>
      <c r="E6" s="72">
        <v>16188</v>
      </c>
      <c r="F6" s="10">
        <v>18130</v>
      </c>
      <c r="G6" s="72">
        <v>16188</v>
      </c>
      <c r="H6" s="10">
        <v>8094</v>
      </c>
      <c r="I6" s="10">
        <v>8094</v>
      </c>
      <c r="J6" s="10">
        <v>0</v>
      </c>
      <c r="K6" s="73">
        <v>0</v>
      </c>
      <c r="L6" s="74">
        <f>SUM(D6:K6)</f>
        <v>809385</v>
      </c>
    </row>
    <row r="7" spans="1:13" ht="39" customHeight="1">
      <c r="A7" s="67">
        <v>4</v>
      </c>
      <c r="B7" s="79" t="s">
        <v>149</v>
      </c>
      <c r="C7" s="33" t="s">
        <v>75</v>
      </c>
      <c r="D7" s="10">
        <v>778813</v>
      </c>
      <c r="E7" s="72">
        <v>16975</v>
      </c>
      <c r="F7" s="10">
        <v>19012</v>
      </c>
      <c r="G7" s="72">
        <v>16975</v>
      </c>
      <c r="H7" s="10">
        <v>8488</v>
      </c>
      <c r="I7" s="10">
        <v>8488</v>
      </c>
      <c r="J7" s="10">
        <v>0</v>
      </c>
      <c r="K7" s="73">
        <v>0</v>
      </c>
      <c r="L7" s="74">
        <f>SUM(D7:K7)</f>
        <v>848751</v>
      </c>
    </row>
    <row r="8" spans="1:13" ht="39" customHeight="1" thickBot="1">
      <c r="A8" s="56">
        <v>5</v>
      </c>
      <c r="B8" s="44" t="s">
        <v>149</v>
      </c>
      <c r="C8" s="35" t="s">
        <v>75</v>
      </c>
      <c r="D8" s="75">
        <v>967585</v>
      </c>
      <c r="E8" s="76">
        <v>21089</v>
      </c>
      <c r="F8" s="75">
        <v>23620</v>
      </c>
      <c r="G8" s="76">
        <v>21089</v>
      </c>
      <c r="H8" s="75">
        <v>10545</v>
      </c>
      <c r="I8" s="75">
        <v>10545</v>
      </c>
      <c r="J8" s="75">
        <v>0</v>
      </c>
      <c r="K8" s="77">
        <v>0</v>
      </c>
      <c r="L8" s="78">
        <f>SUM(D8:K8)</f>
        <v>1054473</v>
      </c>
    </row>
    <row r="9" spans="1:13" ht="23.25" customHeight="1" thickBot="1">
      <c r="A9" s="88" t="s">
        <v>18</v>
      </c>
      <c r="B9" s="89"/>
      <c r="C9" s="90"/>
      <c r="D9" s="70">
        <f>SUM(D4:D8)</f>
        <v>4180340</v>
      </c>
      <c r="E9" s="70">
        <f t="shared" ref="E9:L9" si="0">SUM(E4:E8)</f>
        <v>91115</v>
      </c>
      <c r="F9" s="70">
        <f t="shared" si="0"/>
        <v>102048</v>
      </c>
      <c r="G9" s="70">
        <f t="shared" si="0"/>
        <v>91115</v>
      </c>
      <c r="H9" s="70">
        <f t="shared" si="0"/>
        <v>45558</v>
      </c>
      <c r="I9" s="70">
        <f t="shared" si="0"/>
        <v>45558</v>
      </c>
      <c r="J9" s="70">
        <f t="shared" si="0"/>
        <v>0</v>
      </c>
      <c r="K9" s="70">
        <f t="shared" si="0"/>
        <v>0</v>
      </c>
      <c r="L9" s="70">
        <f t="shared" si="0"/>
        <v>4555734</v>
      </c>
    </row>
    <row r="10" spans="1:13" ht="23.1" customHeight="1">
      <c r="A10" s="85" t="s">
        <v>12</v>
      </c>
      <c r="B10" s="85"/>
      <c r="C10" s="7"/>
      <c r="D10" s="14"/>
      <c r="E10" s="23"/>
      <c r="F10" s="8"/>
      <c r="G10" s="8"/>
      <c r="H10" s="8"/>
      <c r="I10" s="8"/>
      <c r="J10" s="8"/>
      <c r="K10" s="8"/>
      <c r="L10" s="8"/>
    </row>
    <row r="11" spans="1:13" ht="23.1" customHeight="1">
      <c r="A11" s="86" t="s">
        <v>13</v>
      </c>
      <c r="B11" s="86"/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3" ht="23.1" customHeight="1">
      <c r="A12" s="86" t="s">
        <v>11</v>
      </c>
      <c r="B12" s="86"/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13" ht="23.1" customHeight="1">
      <c r="A13" s="86" t="s">
        <v>10</v>
      </c>
      <c r="B13" s="86"/>
      <c r="C13" s="25"/>
      <c r="D13" s="24"/>
      <c r="E13" s="24"/>
      <c r="F13" s="25"/>
      <c r="G13" s="24"/>
      <c r="H13" s="24"/>
      <c r="I13" s="24"/>
      <c r="J13" s="24"/>
      <c r="K13" s="24"/>
      <c r="L13" s="24"/>
    </row>
    <row r="14" spans="1:13" ht="23.1" customHeight="1">
      <c r="A14" s="6"/>
      <c r="B14" s="2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3" s="2" customFormat="1" ht="20.100000000000001" customHeight="1">
      <c r="A15" s="1"/>
      <c r="B15" s="3"/>
      <c r="C15" s="26"/>
      <c r="D15" s="1"/>
      <c r="E15" s="1"/>
      <c r="F15" s="1"/>
      <c r="G15" s="1"/>
      <c r="H15" s="1"/>
      <c r="I15" s="1"/>
      <c r="J15" s="1"/>
      <c r="K15" s="1"/>
      <c r="L15" s="1"/>
      <c r="M15" s="5"/>
    </row>
    <row r="16" spans="1:13" s="2" customFormat="1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s="2" customFormat="1" ht="20.100000000000001" customHeight="1">
      <c r="A17" s="1"/>
      <c r="B17" s="1"/>
      <c r="C17" s="1"/>
      <c r="D17" s="4"/>
      <c r="E17" s="1"/>
      <c r="F17" s="1"/>
      <c r="G17" s="1"/>
      <c r="H17" s="1"/>
      <c r="I17" s="1"/>
      <c r="J17" s="1"/>
      <c r="K17" s="1"/>
      <c r="L17" s="1"/>
    </row>
    <row r="18" spans="1:12" s="2" customFormat="1" ht="20.10000000000000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s="2" customFormat="1" ht="14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4.25"/>
    <row r="22" spans="1:12" ht="14.25"/>
  </sheetData>
  <mergeCells count="7">
    <mergeCell ref="A1:L1"/>
    <mergeCell ref="A2:L2"/>
    <mergeCell ref="A13:B13"/>
    <mergeCell ref="A9:C9"/>
    <mergeCell ref="A10:B10"/>
    <mergeCell ref="A11:B11"/>
    <mergeCell ref="A12:B12"/>
  </mergeCells>
  <printOptions horizontalCentered="1"/>
  <pageMargins left="0.3" right="0.68" top="0.23622047244094491" bottom="0.19685039370078741" header="0.23622047244094491" footer="0.19685039370078741"/>
  <pageSetup paperSize="5" orientation="landscape" verticalDpi="0" r:id="rId1"/>
  <headerFooter>
    <oddFooter>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F0"/>
  </sheetPr>
  <dimension ref="A1:M19"/>
  <sheetViews>
    <sheetView tabSelected="1" workbookViewId="0">
      <pane ySplit="3" topLeftCell="A4" activePane="bottomLeft" state="frozen"/>
      <selection pane="bottomLeft" activeCell="H9" sqref="H9"/>
    </sheetView>
  </sheetViews>
  <sheetFormatPr defaultColWidth="8.85546875" defaultRowHeight="30" customHeight="1"/>
  <cols>
    <col min="1" max="1" width="5.85546875" style="1" customWidth="1"/>
    <col min="2" max="2" width="29.28515625" style="1" customWidth="1"/>
    <col min="3" max="4" width="14.7109375" style="1" customWidth="1"/>
    <col min="5" max="5" width="12.5703125" style="1" customWidth="1"/>
    <col min="6" max="6" width="12.42578125" style="1" customWidth="1"/>
    <col min="7" max="7" width="8.140625" style="1" customWidth="1"/>
    <col min="8" max="8" width="10.7109375" style="1" customWidth="1"/>
    <col min="9" max="9" width="10.85546875" style="1" customWidth="1"/>
    <col min="10" max="10" width="8.5703125" style="1" customWidth="1"/>
    <col min="11" max="11" width="12.140625" style="1" bestFit="1" customWidth="1"/>
    <col min="12" max="12" width="14.5703125" style="1" customWidth="1"/>
    <col min="13" max="13" width="13.42578125" style="1" bestFit="1" customWidth="1"/>
    <col min="14" max="16384" width="8.85546875" style="1"/>
  </cols>
  <sheetData>
    <row r="1" spans="1:13" ht="24.75" customHeight="1">
      <c r="A1" s="87" t="s">
        <v>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3" ht="18.75" customHeight="1" thickBot="1">
      <c r="A2" s="84" t="s">
        <v>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3" ht="23.1" customHeight="1" thickBot="1">
      <c r="A3" s="29" t="s">
        <v>0</v>
      </c>
      <c r="B3" s="13" t="s">
        <v>16</v>
      </c>
      <c r="C3" s="13" t="s">
        <v>17</v>
      </c>
      <c r="D3" s="13" t="s">
        <v>1</v>
      </c>
      <c r="E3" s="30" t="s">
        <v>14</v>
      </c>
      <c r="F3" s="13" t="s">
        <v>2</v>
      </c>
      <c r="G3" s="55" t="s">
        <v>15</v>
      </c>
      <c r="H3" s="13" t="s">
        <v>3</v>
      </c>
      <c r="I3" s="9" t="s">
        <v>4</v>
      </c>
      <c r="J3" s="13" t="s">
        <v>5</v>
      </c>
      <c r="K3" s="30" t="s">
        <v>8</v>
      </c>
      <c r="L3" s="31" t="s">
        <v>6</v>
      </c>
    </row>
    <row r="4" spans="1:13" ht="35.25" customHeight="1">
      <c r="A4" s="18">
        <v>1</v>
      </c>
      <c r="B4" s="34" t="s">
        <v>112</v>
      </c>
      <c r="C4" s="33" t="s">
        <v>85</v>
      </c>
      <c r="D4" s="20">
        <v>9318202</v>
      </c>
      <c r="E4" s="11">
        <v>195681</v>
      </c>
      <c r="F4" s="20">
        <v>219163</v>
      </c>
      <c r="G4" s="11">
        <v>0</v>
      </c>
      <c r="H4" s="20">
        <v>0</v>
      </c>
      <c r="I4" s="20">
        <v>0</v>
      </c>
      <c r="J4" s="20">
        <v>0</v>
      </c>
      <c r="K4" s="11">
        <v>51000</v>
      </c>
      <c r="L4" s="22">
        <f t="shared" ref="L4:L5" si="0">SUM(D4:K4)</f>
        <v>9784046</v>
      </c>
    </row>
    <row r="5" spans="1:13" ht="36.75" customHeight="1" thickBot="1">
      <c r="A5" s="18">
        <v>2</v>
      </c>
      <c r="B5" s="34" t="s">
        <v>113</v>
      </c>
      <c r="C5" s="33" t="s">
        <v>85</v>
      </c>
      <c r="D5" s="20">
        <v>9546472</v>
      </c>
      <c r="E5" s="11">
        <v>200017</v>
      </c>
      <c r="F5" s="20">
        <v>224019</v>
      </c>
      <c r="G5" s="11">
        <v>0</v>
      </c>
      <c r="H5" s="20">
        <v>0</v>
      </c>
      <c r="I5" s="20">
        <v>0</v>
      </c>
      <c r="J5" s="20">
        <v>0</v>
      </c>
      <c r="K5" s="11">
        <v>30350</v>
      </c>
      <c r="L5" s="22">
        <f t="shared" si="0"/>
        <v>10000858</v>
      </c>
    </row>
    <row r="6" spans="1:13" ht="35.25" customHeight="1" thickBot="1">
      <c r="A6" s="88" t="s">
        <v>18</v>
      </c>
      <c r="B6" s="89"/>
      <c r="C6" s="89"/>
      <c r="D6" s="28">
        <f t="shared" ref="D6:L6" si="1">SUM(D4:D5)</f>
        <v>18864674</v>
      </c>
      <c r="E6" s="28">
        <f t="shared" si="1"/>
        <v>395698</v>
      </c>
      <c r="F6" s="28">
        <f t="shared" si="1"/>
        <v>443182</v>
      </c>
      <c r="G6" s="28">
        <f t="shared" si="1"/>
        <v>0</v>
      </c>
      <c r="H6" s="28">
        <f t="shared" si="1"/>
        <v>0</v>
      </c>
      <c r="I6" s="28">
        <f t="shared" si="1"/>
        <v>0</v>
      </c>
      <c r="J6" s="28">
        <f t="shared" si="1"/>
        <v>0</v>
      </c>
      <c r="K6" s="28">
        <f t="shared" si="1"/>
        <v>81350</v>
      </c>
      <c r="L6" s="32">
        <f t="shared" si="1"/>
        <v>19784904</v>
      </c>
    </row>
    <row r="7" spans="1:13" ht="23.1" customHeight="1">
      <c r="A7" s="85" t="s">
        <v>12</v>
      </c>
      <c r="B7" s="85"/>
      <c r="C7" s="7"/>
      <c r="D7" s="14"/>
      <c r="E7" s="23"/>
      <c r="F7" s="8"/>
      <c r="G7" s="8"/>
      <c r="H7" s="8"/>
      <c r="I7" s="8"/>
      <c r="J7" s="8"/>
      <c r="K7" s="8"/>
      <c r="L7" s="8"/>
    </row>
    <row r="8" spans="1:13" ht="23.1" customHeight="1">
      <c r="A8" s="86" t="s">
        <v>13</v>
      </c>
      <c r="B8" s="86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3" ht="23.1" customHeight="1">
      <c r="A9" s="86" t="s">
        <v>11</v>
      </c>
      <c r="B9" s="86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3" ht="23.1" customHeight="1">
      <c r="A10" s="86" t="s">
        <v>10</v>
      </c>
      <c r="B10" s="86"/>
      <c r="C10" s="25"/>
      <c r="D10" s="24"/>
      <c r="E10" s="24"/>
      <c r="F10" s="25"/>
      <c r="G10" s="24"/>
      <c r="H10" s="24"/>
      <c r="I10" s="24"/>
      <c r="J10" s="24"/>
      <c r="K10" s="24"/>
      <c r="L10" s="24"/>
    </row>
    <row r="11" spans="1:13" ht="23.1" customHeight="1">
      <c r="A11" s="6"/>
      <c r="B11" s="2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3" s="2" customFormat="1" ht="20.100000000000001" customHeight="1">
      <c r="A12" s="1"/>
      <c r="B12" s="3"/>
      <c r="C12" s="26"/>
      <c r="D12" s="1"/>
      <c r="E12" s="1"/>
      <c r="F12" s="1"/>
      <c r="G12" s="1"/>
      <c r="H12" s="1"/>
      <c r="I12" s="1"/>
      <c r="J12" s="1"/>
      <c r="K12" s="1"/>
      <c r="L12" s="1"/>
      <c r="M12" s="5"/>
    </row>
    <row r="13" spans="1:13" s="2" customFormat="1" ht="20.100000000000001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3" s="2" customFormat="1" ht="20.100000000000001" customHeight="1">
      <c r="A14" s="1"/>
      <c r="B14" s="1"/>
      <c r="C14" s="1"/>
      <c r="D14" s="4"/>
      <c r="E14" s="1"/>
      <c r="F14" s="1"/>
      <c r="G14" s="1"/>
      <c r="H14" s="1"/>
      <c r="I14" s="1"/>
      <c r="J14" s="1"/>
      <c r="K14" s="1"/>
      <c r="L14" s="1"/>
    </row>
    <row r="15" spans="1:13" s="2" customFormat="1" ht="20.10000000000000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3" s="2" customFormat="1" ht="14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ht="14.25"/>
    <row r="19" ht="14.25"/>
  </sheetData>
  <mergeCells count="7">
    <mergeCell ref="A10:B10"/>
    <mergeCell ref="A1:L1"/>
    <mergeCell ref="A2:L2"/>
    <mergeCell ref="A6:C6"/>
    <mergeCell ref="A7:B7"/>
    <mergeCell ref="A8:B8"/>
    <mergeCell ref="A9:B9"/>
  </mergeCells>
  <printOptions horizontalCentered="1"/>
  <pageMargins left="1.299212598425197" right="0.31496062992125984" top="0.23622047244094491" bottom="0.19685039370078741" header="0.23622047244094491" footer="0.19685039370078741"/>
  <pageSetup paperSize="5" scale="99" orientation="landscape" verticalDpi="0" r:id="rId1"/>
  <headerFooter>
    <oddFooter>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F0"/>
  </sheetPr>
  <dimension ref="A1:M20"/>
  <sheetViews>
    <sheetView workbookViewId="0">
      <pane ySplit="3" topLeftCell="A4" activePane="bottomLeft" state="frozen"/>
      <selection pane="bottomLeft" activeCell="G14" sqref="G14"/>
    </sheetView>
  </sheetViews>
  <sheetFormatPr defaultColWidth="8.85546875" defaultRowHeight="30" customHeight="1"/>
  <cols>
    <col min="1" max="1" width="5.85546875" style="1" customWidth="1"/>
    <col min="2" max="2" width="29.28515625" style="1" customWidth="1"/>
    <col min="3" max="4" width="14.7109375" style="1" customWidth="1"/>
    <col min="5" max="5" width="12.5703125" style="1" customWidth="1"/>
    <col min="6" max="6" width="12.42578125" style="1" customWidth="1"/>
    <col min="7" max="7" width="8.140625" style="1" customWidth="1"/>
    <col min="8" max="8" width="10.7109375" style="1" customWidth="1"/>
    <col min="9" max="9" width="10.85546875" style="1" customWidth="1"/>
    <col min="10" max="10" width="8.5703125" style="1" customWidth="1"/>
    <col min="11" max="11" width="12.140625" style="1" bestFit="1" customWidth="1"/>
    <col min="12" max="12" width="14.5703125" style="1" customWidth="1"/>
    <col min="13" max="13" width="13.42578125" style="1" bestFit="1" customWidth="1"/>
    <col min="14" max="16384" width="8.85546875" style="1"/>
  </cols>
  <sheetData>
    <row r="1" spans="1:13" ht="24.75" customHeight="1">
      <c r="A1" s="87" t="s">
        <v>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3" ht="18.75" customHeight="1" thickBot="1">
      <c r="A2" s="84" t="s">
        <v>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3" ht="23.1" customHeight="1" thickBot="1">
      <c r="A3" s="29" t="s">
        <v>0</v>
      </c>
      <c r="B3" s="13" t="s">
        <v>16</v>
      </c>
      <c r="C3" s="13" t="s">
        <v>17</v>
      </c>
      <c r="D3" s="13" t="s">
        <v>1</v>
      </c>
      <c r="E3" s="30" t="s">
        <v>14</v>
      </c>
      <c r="F3" s="13" t="s">
        <v>2</v>
      </c>
      <c r="G3" s="55" t="s">
        <v>15</v>
      </c>
      <c r="H3" s="13" t="s">
        <v>3</v>
      </c>
      <c r="I3" s="9" t="s">
        <v>4</v>
      </c>
      <c r="J3" s="13" t="s">
        <v>5</v>
      </c>
      <c r="K3" s="30" t="s">
        <v>8</v>
      </c>
      <c r="L3" s="31" t="s">
        <v>6</v>
      </c>
    </row>
    <row r="4" spans="1:13" ht="35.25" customHeight="1">
      <c r="A4" s="18">
        <v>1</v>
      </c>
      <c r="B4" s="34" t="s">
        <v>114</v>
      </c>
      <c r="C4" s="33" t="s">
        <v>85</v>
      </c>
      <c r="D4" s="20">
        <v>10182230</v>
      </c>
      <c r="E4" s="11">
        <v>217022</v>
      </c>
      <c r="F4" s="20">
        <v>243065</v>
      </c>
      <c r="G4" s="11">
        <v>0</v>
      </c>
      <c r="H4" s="20">
        <v>0</v>
      </c>
      <c r="I4" s="20">
        <v>0</v>
      </c>
      <c r="J4" s="20">
        <v>0</v>
      </c>
      <c r="K4" s="11">
        <v>208800</v>
      </c>
      <c r="L4" s="22">
        <f t="shared" ref="L4:L6" si="0">SUM(D4:K4)</f>
        <v>10851117</v>
      </c>
    </row>
    <row r="5" spans="1:13" ht="39.75" customHeight="1">
      <c r="A5" s="18">
        <v>2</v>
      </c>
      <c r="B5" s="34" t="s">
        <v>114</v>
      </c>
      <c r="C5" s="33" t="s">
        <v>85</v>
      </c>
      <c r="D5" s="20">
        <v>825701</v>
      </c>
      <c r="E5" s="11">
        <v>0</v>
      </c>
      <c r="F5" s="20">
        <v>18919</v>
      </c>
      <c r="G5" s="11">
        <v>0</v>
      </c>
      <c r="H5" s="20">
        <v>0</v>
      </c>
      <c r="I5" s="20">
        <v>0</v>
      </c>
      <c r="J5" s="20">
        <v>0</v>
      </c>
      <c r="K5" s="11">
        <v>0</v>
      </c>
      <c r="L5" s="22">
        <f t="shared" si="0"/>
        <v>844620</v>
      </c>
    </row>
    <row r="6" spans="1:13" ht="39" customHeight="1" thickBot="1">
      <c r="A6" s="18">
        <v>3</v>
      </c>
      <c r="B6" s="34" t="s">
        <v>115</v>
      </c>
      <c r="C6" s="33" t="s">
        <v>85</v>
      </c>
      <c r="D6" s="21">
        <v>6268012</v>
      </c>
      <c r="E6" s="12">
        <v>132142</v>
      </c>
      <c r="F6" s="21">
        <v>147999</v>
      </c>
      <c r="G6" s="12">
        <v>0</v>
      </c>
      <c r="H6" s="21">
        <v>0</v>
      </c>
      <c r="I6" s="21">
        <v>0</v>
      </c>
      <c r="J6" s="21">
        <v>0</v>
      </c>
      <c r="K6" s="12">
        <v>58950</v>
      </c>
      <c r="L6" s="22">
        <f t="shared" si="0"/>
        <v>6607103</v>
      </c>
    </row>
    <row r="7" spans="1:13" ht="39.75" customHeight="1" thickBot="1">
      <c r="A7" s="88" t="s">
        <v>18</v>
      </c>
      <c r="B7" s="89"/>
      <c r="C7" s="89"/>
      <c r="D7" s="28">
        <f t="shared" ref="D7:L7" si="1">SUM(D4:D6)</f>
        <v>17275943</v>
      </c>
      <c r="E7" s="28">
        <f t="shared" si="1"/>
        <v>349164</v>
      </c>
      <c r="F7" s="28">
        <f t="shared" si="1"/>
        <v>409983</v>
      </c>
      <c r="G7" s="28">
        <f t="shared" si="1"/>
        <v>0</v>
      </c>
      <c r="H7" s="28">
        <f t="shared" si="1"/>
        <v>0</v>
      </c>
      <c r="I7" s="28">
        <f t="shared" si="1"/>
        <v>0</v>
      </c>
      <c r="J7" s="28">
        <f t="shared" si="1"/>
        <v>0</v>
      </c>
      <c r="K7" s="28">
        <f t="shared" si="1"/>
        <v>267750</v>
      </c>
      <c r="L7" s="32">
        <f t="shared" si="1"/>
        <v>18302840</v>
      </c>
    </row>
    <row r="8" spans="1:13" ht="23.1" customHeight="1">
      <c r="A8" s="85" t="s">
        <v>12</v>
      </c>
      <c r="B8" s="85"/>
      <c r="C8" s="7"/>
      <c r="D8" s="14"/>
      <c r="E8" s="23"/>
      <c r="F8" s="8"/>
      <c r="G8" s="8"/>
      <c r="H8" s="8"/>
      <c r="I8" s="8"/>
      <c r="J8" s="8"/>
      <c r="K8" s="8"/>
      <c r="L8" s="8"/>
    </row>
    <row r="9" spans="1:13" ht="23.1" customHeight="1">
      <c r="A9" s="86" t="s">
        <v>13</v>
      </c>
      <c r="B9" s="86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3" ht="23.1" customHeight="1">
      <c r="A10" s="86" t="s">
        <v>11</v>
      </c>
      <c r="B10" s="86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3" ht="23.1" customHeight="1">
      <c r="A11" s="86" t="s">
        <v>10</v>
      </c>
      <c r="B11" s="86"/>
      <c r="C11" s="25"/>
      <c r="D11" s="24"/>
      <c r="E11" s="24"/>
      <c r="F11" s="25"/>
      <c r="G11" s="24"/>
      <c r="H11" s="24"/>
      <c r="I11" s="24"/>
      <c r="J11" s="24"/>
      <c r="K11" s="24"/>
      <c r="L11" s="24"/>
    </row>
    <row r="12" spans="1:13" ht="23.1" customHeight="1">
      <c r="A12" s="6"/>
      <c r="B12" s="2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3" s="2" customFormat="1" ht="20.100000000000001" customHeight="1">
      <c r="A13" s="1"/>
      <c r="B13" s="3"/>
      <c r="C13" s="26"/>
      <c r="D13" s="1"/>
      <c r="E13" s="1"/>
      <c r="F13" s="1"/>
      <c r="G13" s="1"/>
      <c r="H13" s="1"/>
      <c r="I13" s="1"/>
      <c r="J13" s="1"/>
      <c r="K13" s="1"/>
      <c r="L13" s="1"/>
      <c r="M13" s="5"/>
    </row>
    <row r="14" spans="1:13" s="2" customFormat="1" ht="20.100000000000001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3" s="2" customFormat="1" ht="20.100000000000001" customHeight="1">
      <c r="A15" s="1"/>
      <c r="B15" s="1"/>
      <c r="C15" s="1"/>
      <c r="D15" s="4"/>
      <c r="E15" s="1"/>
      <c r="F15" s="1"/>
      <c r="G15" s="1"/>
      <c r="H15" s="1"/>
      <c r="I15" s="1"/>
      <c r="J15" s="1"/>
      <c r="K15" s="1"/>
      <c r="L15" s="1"/>
    </row>
    <row r="16" spans="1:13" s="2" customFormat="1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s="2" customFormat="1" ht="14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4.25"/>
    <row r="20" spans="1:12" ht="14.25"/>
  </sheetData>
  <mergeCells count="7">
    <mergeCell ref="A11:B11"/>
    <mergeCell ref="A1:L1"/>
    <mergeCell ref="A2:L2"/>
    <mergeCell ref="A7:C7"/>
    <mergeCell ref="A8:B8"/>
    <mergeCell ref="A9:B9"/>
    <mergeCell ref="A10:B10"/>
  </mergeCells>
  <printOptions horizontalCentered="1"/>
  <pageMargins left="1.299212598425197" right="0.31496062992125984" top="0.23622047244094491" bottom="0.19685039370078741" header="0.23622047244094491" footer="0.19685039370078741"/>
  <pageSetup paperSize="5" scale="99" orientation="landscape" verticalDpi="0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6">
    <tabColor rgb="FF00B0F0"/>
  </sheetPr>
  <dimension ref="A1:M24"/>
  <sheetViews>
    <sheetView workbookViewId="0">
      <pane ySplit="3" topLeftCell="A4" activePane="bottomLeft" state="frozen"/>
      <selection pane="bottomLeft" activeCell="N6" sqref="N6"/>
    </sheetView>
  </sheetViews>
  <sheetFormatPr defaultColWidth="8.85546875" defaultRowHeight="30" customHeight="1"/>
  <cols>
    <col min="1" max="1" width="5.85546875" style="1" customWidth="1"/>
    <col min="2" max="2" width="29.42578125" style="1" customWidth="1"/>
    <col min="3" max="3" width="19.7109375" style="1" customWidth="1"/>
    <col min="4" max="4" width="14.7109375" style="1" customWidth="1"/>
    <col min="5" max="5" width="12.5703125" style="1" customWidth="1"/>
    <col min="6" max="6" width="12.42578125" style="1" customWidth="1"/>
    <col min="7" max="7" width="11.42578125" style="1" customWidth="1"/>
    <col min="8" max="8" width="10.7109375" style="1" customWidth="1"/>
    <col min="9" max="9" width="12" style="1" bestFit="1" customWidth="1"/>
    <col min="10" max="10" width="9.7109375" style="1" customWidth="1"/>
    <col min="11" max="11" width="10.42578125" style="1" customWidth="1"/>
    <col min="12" max="12" width="13.85546875" style="1" customWidth="1"/>
    <col min="13" max="13" width="13.42578125" style="1" bestFit="1" customWidth="1"/>
    <col min="14" max="16384" width="8.85546875" style="1"/>
  </cols>
  <sheetData>
    <row r="1" spans="1:12" ht="24.75" customHeight="1">
      <c r="A1" s="87" t="s">
        <v>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18.75" customHeight="1" thickBot="1">
      <c r="A2" s="84" t="s">
        <v>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30" customHeight="1" thickBot="1">
      <c r="A3" s="29" t="s">
        <v>0</v>
      </c>
      <c r="B3" s="13" t="s">
        <v>16</v>
      </c>
      <c r="C3" s="13" t="s">
        <v>17</v>
      </c>
      <c r="D3" s="13" t="s">
        <v>1</v>
      </c>
      <c r="E3" s="30" t="s">
        <v>14</v>
      </c>
      <c r="F3" s="13" t="s">
        <v>2</v>
      </c>
      <c r="G3" s="55" t="s">
        <v>15</v>
      </c>
      <c r="H3" s="13" t="s">
        <v>3</v>
      </c>
      <c r="I3" s="19" t="s">
        <v>4</v>
      </c>
      <c r="J3" s="13" t="s">
        <v>5</v>
      </c>
      <c r="K3" s="30" t="s">
        <v>8</v>
      </c>
      <c r="L3" s="31" t="s">
        <v>6</v>
      </c>
    </row>
    <row r="4" spans="1:12" ht="47.25" customHeight="1">
      <c r="A4" s="18">
        <v>1</v>
      </c>
      <c r="B4" s="34" t="s">
        <v>61</v>
      </c>
      <c r="C4" s="33" t="s">
        <v>62</v>
      </c>
      <c r="D4" s="20">
        <v>871792</v>
      </c>
      <c r="E4" s="11">
        <v>18400</v>
      </c>
      <c r="F4" s="20">
        <v>20608</v>
      </c>
      <c r="G4" s="11">
        <v>0</v>
      </c>
      <c r="H4" s="20">
        <v>0</v>
      </c>
      <c r="I4" s="20">
        <v>9200</v>
      </c>
      <c r="J4" s="20">
        <v>0</v>
      </c>
      <c r="K4" s="11">
        <v>0</v>
      </c>
      <c r="L4" s="22">
        <f>SUM(D4:K4)</f>
        <v>920000</v>
      </c>
    </row>
    <row r="5" spans="1:12" ht="47.25" customHeight="1">
      <c r="A5" s="18">
        <v>2</v>
      </c>
      <c r="B5" s="34" t="s">
        <v>63</v>
      </c>
      <c r="C5" s="33" t="s">
        <v>62</v>
      </c>
      <c r="D5" s="20">
        <v>833888</v>
      </c>
      <c r="E5" s="11">
        <v>17600</v>
      </c>
      <c r="F5" s="20">
        <v>19712</v>
      </c>
      <c r="G5" s="11">
        <v>0</v>
      </c>
      <c r="H5" s="20">
        <v>0</v>
      </c>
      <c r="I5" s="20">
        <v>8800</v>
      </c>
      <c r="J5" s="20">
        <v>0</v>
      </c>
      <c r="K5" s="11">
        <v>0</v>
      </c>
      <c r="L5" s="22">
        <f t="shared" ref="L5:L10" si="0">SUM(D5:K5)</f>
        <v>880000</v>
      </c>
    </row>
    <row r="6" spans="1:12" ht="47.25" customHeight="1">
      <c r="A6" s="18">
        <v>3</v>
      </c>
      <c r="B6" s="34" t="s">
        <v>64</v>
      </c>
      <c r="C6" s="33" t="s">
        <v>62</v>
      </c>
      <c r="D6" s="20">
        <v>833888</v>
      </c>
      <c r="E6" s="11">
        <v>17600</v>
      </c>
      <c r="F6" s="20">
        <v>19712</v>
      </c>
      <c r="G6" s="11">
        <v>0</v>
      </c>
      <c r="H6" s="20">
        <v>0</v>
      </c>
      <c r="I6" s="20">
        <v>8800</v>
      </c>
      <c r="J6" s="20">
        <v>0</v>
      </c>
      <c r="K6" s="11">
        <v>0</v>
      </c>
      <c r="L6" s="22">
        <f t="shared" si="0"/>
        <v>880000</v>
      </c>
    </row>
    <row r="7" spans="1:12" ht="47.25" customHeight="1">
      <c r="A7" s="18">
        <v>4</v>
      </c>
      <c r="B7" s="34" t="s">
        <v>65</v>
      </c>
      <c r="C7" s="33" t="s">
        <v>62</v>
      </c>
      <c r="D7" s="20">
        <v>833888</v>
      </c>
      <c r="E7" s="11">
        <v>17600</v>
      </c>
      <c r="F7" s="20">
        <v>19712</v>
      </c>
      <c r="G7" s="11">
        <v>0</v>
      </c>
      <c r="H7" s="20">
        <v>0</v>
      </c>
      <c r="I7" s="20">
        <v>8800</v>
      </c>
      <c r="J7" s="20">
        <v>0</v>
      </c>
      <c r="K7" s="11">
        <v>0</v>
      </c>
      <c r="L7" s="22">
        <f t="shared" si="0"/>
        <v>880000</v>
      </c>
    </row>
    <row r="8" spans="1:12" ht="47.25" customHeight="1">
      <c r="A8" s="18">
        <v>5</v>
      </c>
      <c r="B8" s="57" t="s">
        <v>66</v>
      </c>
      <c r="C8" s="33" t="s">
        <v>62</v>
      </c>
      <c r="D8" s="20">
        <v>833888</v>
      </c>
      <c r="E8" s="11">
        <v>17600</v>
      </c>
      <c r="F8" s="20">
        <v>19712</v>
      </c>
      <c r="G8" s="11">
        <v>0</v>
      </c>
      <c r="H8" s="20">
        <v>0</v>
      </c>
      <c r="I8" s="20">
        <v>8800</v>
      </c>
      <c r="J8" s="20">
        <v>0</v>
      </c>
      <c r="K8" s="11">
        <v>0</v>
      </c>
      <c r="L8" s="22">
        <f t="shared" si="0"/>
        <v>880000</v>
      </c>
    </row>
    <row r="9" spans="1:12" ht="47.25" customHeight="1">
      <c r="A9" s="18">
        <v>6</v>
      </c>
      <c r="B9" s="57" t="s">
        <v>67</v>
      </c>
      <c r="C9" s="33" t="s">
        <v>62</v>
      </c>
      <c r="D9" s="20">
        <v>871792</v>
      </c>
      <c r="E9" s="11">
        <v>18400</v>
      </c>
      <c r="F9" s="20">
        <v>20608</v>
      </c>
      <c r="G9" s="11">
        <v>0</v>
      </c>
      <c r="H9" s="20">
        <v>0</v>
      </c>
      <c r="I9" s="20">
        <v>9200</v>
      </c>
      <c r="J9" s="20">
        <v>0</v>
      </c>
      <c r="K9" s="11">
        <v>0</v>
      </c>
      <c r="L9" s="22">
        <f t="shared" si="0"/>
        <v>920000</v>
      </c>
    </row>
    <row r="10" spans="1:12" ht="47.25" customHeight="1" thickBot="1">
      <c r="A10" s="18">
        <v>7</v>
      </c>
      <c r="B10" s="57" t="s">
        <v>68</v>
      </c>
      <c r="C10" s="33" t="s">
        <v>62</v>
      </c>
      <c r="D10" s="20">
        <v>871792</v>
      </c>
      <c r="E10" s="11">
        <v>18400</v>
      </c>
      <c r="F10" s="20">
        <v>20608</v>
      </c>
      <c r="G10" s="11">
        <v>0</v>
      </c>
      <c r="H10" s="20">
        <v>0</v>
      </c>
      <c r="I10" s="20">
        <v>9200</v>
      </c>
      <c r="J10" s="20">
        <v>0</v>
      </c>
      <c r="K10" s="11">
        <v>0</v>
      </c>
      <c r="L10" s="22">
        <f t="shared" si="0"/>
        <v>920000</v>
      </c>
    </row>
    <row r="11" spans="1:12" ht="30.75" customHeight="1" thickBot="1">
      <c r="A11" s="88" t="s">
        <v>19</v>
      </c>
      <c r="B11" s="89"/>
      <c r="C11" s="90"/>
      <c r="D11" s="28">
        <f t="shared" ref="D11:L11" si="1">SUM(D4:D10)</f>
        <v>5950928</v>
      </c>
      <c r="E11" s="28">
        <f t="shared" si="1"/>
        <v>125600</v>
      </c>
      <c r="F11" s="28">
        <f t="shared" si="1"/>
        <v>140672</v>
      </c>
      <c r="G11" s="28">
        <f t="shared" si="1"/>
        <v>0</v>
      </c>
      <c r="H11" s="28">
        <f t="shared" si="1"/>
        <v>0</v>
      </c>
      <c r="I11" s="28">
        <f t="shared" si="1"/>
        <v>62800</v>
      </c>
      <c r="J11" s="28">
        <f t="shared" si="1"/>
        <v>0</v>
      </c>
      <c r="K11" s="28">
        <f t="shared" si="1"/>
        <v>0</v>
      </c>
      <c r="L11" s="32">
        <f t="shared" si="1"/>
        <v>6280000</v>
      </c>
    </row>
    <row r="12" spans="1:12" ht="23.1" customHeight="1">
      <c r="A12" s="85" t="s">
        <v>12</v>
      </c>
      <c r="B12" s="85"/>
      <c r="C12" s="7"/>
      <c r="D12" s="14"/>
      <c r="E12" s="23"/>
      <c r="F12" s="8"/>
      <c r="G12" s="8"/>
      <c r="H12" s="8"/>
      <c r="I12" s="8"/>
      <c r="J12" s="8"/>
      <c r="K12" s="8"/>
      <c r="L12" s="8"/>
    </row>
    <row r="13" spans="1:12" ht="23.1" customHeight="1">
      <c r="A13" s="86" t="s">
        <v>13</v>
      </c>
      <c r="B13" s="86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1:12" ht="23.1" customHeight="1">
      <c r="A14" s="86" t="s">
        <v>11</v>
      </c>
      <c r="B14" s="86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2" ht="23.1" customHeight="1">
      <c r="A15" s="86" t="s">
        <v>10</v>
      </c>
      <c r="B15" s="86"/>
      <c r="C15" s="25"/>
      <c r="D15" s="24"/>
      <c r="E15" s="24"/>
      <c r="F15" s="25"/>
      <c r="G15" s="24"/>
      <c r="H15" s="24"/>
      <c r="I15" s="24"/>
      <c r="J15" s="24"/>
      <c r="K15" s="24"/>
      <c r="L15" s="24"/>
    </row>
    <row r="16" spans="1:12" ht="23.1" customHeight="1">
      <c r="A16" s="6"/>
      <c r="B16" s="2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3" s="2" customFormat="1" ht="20.100000000000001" customHeight="1">
      <c r="A17" s="1"/>
      <c r="B17" s="3"/>
      <c r="C17" s="26"/>
      <c r="D17" s="1"/>
      <c r="E17" s="1"/>
      <c r="F17" s="1"/>
      <c r="G17" s="1"/>
      <c r="H17" s="1"/>
      <c r="I17" s="1"/>
      <c r="J17" s="1"/>
      <c r="K17" s="1"/>
      <c r="L17" s="1"/>
      <c r="M17" s="5"/>
    </row>
    <row r="18" spans="1:13" s="2" customFormat="1" ht="20.10000000000000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 s="2" customFormat="1" ht="20.100000000000001" customHeight="1">
      <c r="A19" s="1"/>
      <c r="B19" s="1"/>
      <c r="C19" s="1"/>
      <c r="D19" s="4"/>
      <c r="E19" s="1"/>
      <c r="F19" s="1"/>
      <c r="G19" s="1"/>
      <c r="H19" s="1"/>
      <c r="I19" s="1"/>
      <c r="J19" s="1"/>
      <c r="K19" s="1"/>
      <c r="L19" s="1"/>
    </row>
    <row r="20" spans="1:13" s="2" customFormat="1" ht="20.10000000000000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 s="2" customFormat="1" ht="14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 ht="14.25"/>
    <row r="24" spans="1:13" ht="14.25"/>
  </sheetData>
  <mergeCells count="7">
    <mergeCell ref="A12:B12"/>
    <mergeCell ref="A13:B13"/>
    <mergeCell ref="A14:B14"/>
    <mergeCell ref="A15:B15"/>
    <mergeCell ref="A1:L1"/>
    <mergeCell ref="A2:L2"/>
    <mergeCell ref="A11:C11"/>
  </mergeCells>
  <printOptions horizontalCentered="1"/>
  <pageMargins left="0.59055118110236227" right="0.39370078740157483" top="0.23622047244094491" bottom="0.19685039370078741" header="0.23622047244094491" footer="0.19685039370078741"/>
  <pageSetup paperSize="5" orientation="landscape" verticalDpi="0" r:id="rId1"/>
  <headerFoot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M21"/>
  <sheetViews>
    <sheetView workbookViewId="0">
      <pane ySplit="3" topLeftCell="A4" activePane="bottomLeft" state="frozen"/>
      <selection pane="bottomLeft" activeCell="D14" sqref="D14"/>
    </sheetView>
  </sheetViews>
  <sheetFormatPr defaultColWidth="8.85546875" defaultRowHeight="30" customHeight="1"/>
  <cols>
    <col min="1" max="1" width="5.85546875" style="1" customWidth="1"/>
    <col min="2" max="2" width="33.5703125" style="1" customWidth="1"/>
    <col min="3" max="3" width="15.28515625" style="1" customWidth="1"/>
    <col min="4" max="4" width="14.7109375" style="1" customWidth="1"/>
    <col min="5" max="5" width="12.5703125" style="1" customWidth="1"/>
    <col min="6" max="7" width="13" style="1" customWidth="1"/>
    <col min="8" max="8" width="10.7109375" style="1" customWidth="1"/>
    <col min="9" max="9" width="12.42578125" style="1" customWidth="1"/>
    <col min="10" max="10" width="8.85546875" style="1" customWidth="1"/>
    <col min="11" max="11" width="10" style="1" customWidth="1"/>
    <col min="12" max="12" width="14.85546875" style="1" bestFit="1" customWidth="1"/>
    <col min="13" max="13" width="13.42578125" style="1" bestFit="1" customWidth="1"/>
    <col min="14" max="16384" width="8.85546875" style="1"/>
  </cols>
  <sheetData>
    <row r="1" spans="1:13" ht="24.75" customHeight="1">
      <c r="A1" s="87" t="s">
        <v>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3" ht="18.75" customHeight="1" thickBot="1">
      <c r="A2" s="84" t="s">
        <v>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3" ht="30" customHeight="1" thickBot="1">
      <c r="A3" s="29" t="s">
        <v>0</v>
      </c>
      <c r="B3" s="13" t="s">
        <v>16</v>
      </c>
      <c r="C3" s="13" t="s">
        <v>17</v>
      </c>
      <c r="D3" s="13" t="s">
        <v>1</v>
      </c>
      <c r="E3" s="30" t="s">
        <v>14</v>
      </c>
      <c r="F3" s="13" t="s">
        <v>2</v>
      </c>
      <c r="G3" s="50" t="s">
        <v>15</v>
      </c>
      <c r="H3" s="13" t="s">
        <v>3</v>
      </c>
      <c r="I3" s="9" t="s">
        <v>4</v>
      </c>
      <c r="J3" s="13" t="s">
        <v>5</v>
      </c>
      <c r="K3" s="30" t="s">
        <v>8</v>
      </c>
      <c r="L3" s="31" t="s">
        <v>6</v>
      </c>
    </row>
    <row r="4" spans="1:13" ht="30" customHeight="1">
      <c r="A4" s="18">
        <v>1</v>
      </c>
      <c r="B4" s="49" t="s">
        <v>69</v>
      </c>
      <c r="C4" s="33" t="s">
        <v>70</v>
      </c>
      <c r="D4" s="20">
        <v>3492747</v>
      </c>
      <c r="E4" s="11">
        <v>75307</v>
      </c>
      <c r="F4" s="20">
        <v>84344</v>
      </c>
      <c r="G4" s="11">
        <v>75307</v>
      </c>
      <c r="H4" s="20">
        <v>0</v>
      </c>
      <c r="I4" s="20">
        <v>37654</v>
      </c>
      <c r="J4" s="20">
        <v>0</v>
      </c>
      <c r="K4" s="11">
        <v>0</v>
      </c>
      <c r="L4" s="22">
        <f>SUM(D4:K4)</f>
        <v>3765359</v>
      </c>
    </row>
    <row r="5" spans="1:13" ht="30" customHeight="1">
      <c r="A5" s="18">
        <v>2</v>
      </c>
      <c r="B5" s="49" t="s">
        <v>71</v>
      </c>
      <c r="C5" s="33" t="s">
        <v>70</v>
      </c>
      <c r="D5" s="20">
        <v>2844502</v>
      </c>
      <c r="E5" s="11">
        <v>61330</v>
      </c>
      <c r="F5" s="20">
        <v>68690</v>
      </c>
      <c r="G5" s="11">
        <v>61330</v>
      </c>
      <c r="H5" s="20">
        <v>0</v>
      </c>
      <c r="I5" s="20">
        <v>30665</v>
      </c>
      <c r="J5" s="20">
        <v>0</v>
      </c>
      <c r="K5" s="11">
        <v>0</v>
      </c>
      <c r="L5" s="22">
        <f t="shared" ref="L5:L7" si="0">SUM(D5:K5)</f>
        <v>3066517</v>
      </c>
    </row>
    <row r="6" spans="1:13" ht="30" customHeight="1">
      <c r="A6" s="18">
        <v>3</v>
      </c>
      <c r="B6" s="49" t="s">
        <v>72</v>
      </c>
      <c r="C6" s="33" t="s">
        <v>70</v>
      </c>
      <c r="D6" s="20">
        <v>2500252</v>
      </c>
      <c r="E6" s="11">
        <v>53908</v>
      </c>
      <c r="F6" s="20">
        <v>60377</v>
      </c>
      <c r="G6" s="11">
        <v>53908</v>
      </c>
      <c r="H6" s="20">
        <v>0</v>
      </c>
      <c r="I6" s="20">
        <v>26954</v>
      </c>
      <c r="J6" s="20">
        <v>0</v>
      </c>
      <c r="K6" s="11">
        <v>0</v>
      </c>
      <c r="L6" s="22">
        <f t="shared" si="0"/>
        <v>2695399</v>
      </c>
    </row>
    <row r="7" spans="1:13" ht="30" customHeight="1" thickBot="1">
      <c r="A7" s="18">
        <v>4</v>
      </c>
      <c r="B7" s="49" t="s">
        <v>73</v>
      </c>
      <c r="C7" s="33" t="s">
        <v>70</v>
      </c>
      <c r="D7" s="20">
        <v>24667375</v>
      </c>
      <c r="E7" s="11">
        <v>531854</v>
      </c>
      <c r="F7" s="20">
        <v>595676</v>
      </c>
      <c r="G7" s="11">
        <v>531854</v>
      </c>
      <c r="H7" s="20">
        <v>0</v>
      </c>
      <c r="I7" s="20">
        <v>265927</v>
      </c>
      <c r="J7" s="20">
        <v>0</v>
      </c>
      <c r="K7" s="11">
        <v>0</v>
      </c>
      <c r="L7" s="22">
        <f t="shared" si="0"/>
        <v>26592686</v>
      </c>
    </row>
    <row r="8" spans="1:13" ht="30" customHeight="1" thickBot="1">
      <c r="A8" s="88" t="s">
        <v>18</v>
      </c>
      <c r="B8" s="89"/>
      <c r="C8" s="90"/>
      <c r="D8" s="38">
        <f t="shared" ref="D8:L8" si="1">SUM(D4:D7)</f>
        <v>33504876</v>
      </c>
      <c r="E8" s="38">
        <f t="shared" si="1"/>
        <v>722399</v>
      </c>
      <c r="F8" s="38">
        <f t="shared" si="1"/>
        <v>809087</v>
      </c>
      <c r="G8" s="38">
        <f t="shared" si="1"/>
        <v>722399</v>
      </c>
      <c r="H8" s="38">
        <f t="shared" si="1"/>
        <v>0</v>
      </c>
      <c r="I8" s="38">
        <f t="shared" si="1"/>
        <v>361200</v>
      </c>
      <c r="J8" s="38">
        <f t="shared" si="1"/>
        <v>0</v>
      </c>
      <c r="K8" s="38">
        <f t="shared" si="1"/>
        <v>0</v>
      </c>
      <c r="L8" s="40">
        <f t="shared" si="1"/>
        <v>36119961</v>
      </c>
    </row>
    <row r="9" spans="1:13" ht="23.1" customHeight="1">
      <c r="A9" s="85" t="s">
        <v>12</v>
      </c>
      <c r="B9" s="85"/>
      <c r="C9" s="7"/>
      <c r="D9" s="14"/>
      <c r="E9" s="23"/>
      <c r="F9" s="8"/>
      <c r="G9" s="8"/>
      <c r="H9" s="8"/>
      <c r="I9" s="8"/>
      <c r="J9" s="8"/>
      <c r="K9" s="8"/>
      <c r="L9" s="8"/>
    </row>
    <row r="10" spans="1:13" ht="23.1" customHeight="1">
      <c r="A10" s="86" t="s">
        <v>13</v>
      </c>
      <c r="B10" s="86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3" ht="23.1" customHeight="1">
      <c r="A11" s="86" t="s">
        <v>11</v>
      </c>
      <c r="B11" s="86"/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3" ht="23.1" customHeight="1">
      <c r="A12" s="86" t="s">
        <v>10</v>
      </c>
      <c r="B12" s="86"/>
      <c r="C12" s="25"/>
      <c r="D12" s="24"/>
      <c r="E12" s="24"/>
      <c r="F12" s="25"/>
      <c r="G12" s="24"/>
      <c r="H12" s="24"/>
      <c r="I12" s="24"/>
      <c r="J12" s="24"/>
      <c r="K12" s="24"/>
      <c r="L12" s="24"/>
    </row>
    <row r="13" spans="1:13" ht="23.1" customHeight="1">
      <c r="A13" s="6"/>
      <c r="B13" s="2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3" s="2" customFormat="1" ht="20.100000000000001" customHeight="1">
      <c r="A14" s="1"/>
      <c r="B14" s="3"/>
      <c r="C14" s="26"/>
      <c r="D14" s="1"/>
      <c r="E14" s="1"/>
      <c r="F14" s="1"/>
      <c r="G14" s="1"/>
      <c r="H14" s="1"/>
      <c r="I14" s="1"/>
      <c r="J14" s="1"/>
      <c r="K14" s="1"/>
      <c r="L14" s="1"/>
      <c r="M14" s="5"/>
    </row>
    <row r="15" spans="1:13" s="2" customFormat="1" ht="20.10000000000000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3" s="2" customFormat="1" ht="20.100000000000001" customHeight="1">
      <c r="A16" s="1"/>
      <c r="B16" s="1"/>
      <c r="C16" s="1"/>
      <c r="D16" s="4"/>
      <c r="E16" s="1"/>
      <c r="F16" s="1"/>
      <c r="G16" s="1"/>
      <c r="H16" s="1"/>
      <c r="I16" s="1"/>
      <c r="J16" s="1"/>
      <c r="K16" s="1"/>
      <c r="L16" s="1"/>
    </row>
    <row r="17" spans="1:12" s="2" customFormat="1" ht="20.10000000000000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s="2" customFormat="1" ht="14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4.25"/>
    <row r="21" spans="1:12" ht="14.25"/>
  </sheetData>
  <mergeCells count="7">
    <mergeCell ref="A12:B12"/>
    <mergeCell ref="A1:L1"/>
    <mergeCell ref="A2:L2"/>
    <mergeCell ref="A8:C8"/>
    <mergeCell ref="A9:B9"/>
    <mergeCell ref="A10:B10"/>
    <mergeCell ref="A11:B11"/>
  </mergeCells>
  <printOptions horizontalCentered="1"/>
  <pageMargins left="1.299212598425197" right="0.31496062992125984" top="0.23622047244094491" bottom="0.19685039370078741" header="0.23622047244094491" footer="0.19685039370078741"/>
  <pageSetup paperSize="5" scale="95" orientation="landscape" verticalDpi="0" r:id="rId1"/>
  <headerFoot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>
    <tabColor rgb="FF00B0F0"/>
  </sheetPr>
  <dimension ref="A1:M26"/>
  <sheetViews>
    <sheetView workbookViewId="0">
      <pane ySplit="3" topLeftCell="A4" activePane="bottomLeft" state="frozen"/>
      <selection pane="bottomLeft" activeCell="D9" sqref="D9"/>
    </sheetView>
  </sheetViews>
  <sheetFormatPr defaultColWidth="8.85546875" defaultRowHeight="30" customHeight="1"/>
  <cols>
    <col min="1" max="1" width="5.85546875" style="1" customWidth="1"/>
    <col min="2" max="2" width="31.28515625" style="1" customWidth="1"/>
    <col min="3" max="3" width="17.7109375" style="1" customWidth="1"/>
    <col min="4" max="4" width="14.7109375" style="1" customWidth="1"/>
    <col min="5" max="5" width="12.5703125" style="1" customWidth="1"/>
    <col min="6" max="6" width="12.42578125" style="1" customWidth="1"/>
    <col min="7" max="8" width="12.140625" style="1" bestFit="1" customWidth="1"/>
    <col min="9" max="9" width="12.42578125" style="1" customWidth="1"/>
    <col min="10" max="10" width="9.5703125" style="1" bestFit="1" customWidth="1"/>
    <col min="11" max="11" width="8.28515625" style="1" customWidth="1"/>
    <col min="12" max="12" width="14.85546875" style="1" bestFit="1" customWidth="1"/>
    <col min="13" max="13" width="13.42578125" style="1" bestFit="1" customWidth="1"/>
    <col min="14" max="16384" width="8.85546875" style="1"/>
  </cols>
  <sheetData>
    <row r="1" spans="1:12" ht="24.75" customHeight="1">
      <c r="A1" s="87" t="s">
        <v>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18.75" customHeight="1" thickBot="1">
      <c r="A2" s="84" t="s">
        <v>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30" customHeight="1" thickBot="1">
      <c r="A3" s="29" t="s">
        <v>0</v>
      </c>
      <c r="B3" s="13" t="s">
        <v>16</v>
      </c>
      <c r="C3" s="13" t="s">
        <v>17</v>
      </c>
      <c r="D3" s="13" t="s">
        <v>1</v>
      </c>
      <c r="E3" s="30" t="s">
        <v>14</v>
      </c>
      <c r="F3" s="13" t="s">
        <v>2</v>
      </c>
      <c r="G3" s="55" t="s">
        <v>15</v>
      </c>
      <c r="H3" s="13" t="s">
        <v>3</v>
      </c>
      <c r="I3" s="9" t="s">
        <v>4</v>
      </c>
      <c r="J3" s="13" t="s">
        <v>5</v>
      </c>
      <c r="K3" s="30" t="s">
        <v>8</v>
      </c>
      <c r="L3" s="31" t="s">
        <v>6</v>
      </c>
    </row>
    <row r="4" spans="1:12" ht="30" customHeight="1">
      <c r="A4" s="18">
        <v>1</v>
      </c>
      <c r="B4" s="49" t="s">
        <v>74</v>
      </c>
      <c r="C4" s="33" t="s">
        <v>75</v>
      </c>
      <c r="D4" s="20">
        <v>2292165</v>
      </c>
      <c r="E4" s="11">
        <v>49960</v>
      </c>
      <c r="F4" s="20">
        <v>55955</v>
      </c>
      <c r="G4" s="11">
        <v>49960</v>
      </c>
      <c r="H4" s="20">
        <v>24980</v>
      </c>
      <c r="I4" s="20">
        <v>24980</v>
      </c>
      <c r="J4" s="20">
        <v>0</v>
      </c>
      <c r="K4" s="11">
        <v>0</v>
      </c>
      <c r="L4" s="22">
        <f>SUM(D4:K4)</f>
        <v>2498000</v>
      </c>
    </row>
    <row r="5" spans="1:12" ht="30" customHeight="1">
      <c r="A5" s="18">
        <v>2</v>
      </c>
      <c r="B5" s="49" t="s">
        <v>74</v>
      </c>
      <c r="C5" s="33" t="s">
        <v>75</v>
      </c>
      <c r="D5" s="20">
        <v>1421499</v>
      </c>
      <c r="E5" s="11">
        <v>30983</v>
      </c>
      <c r="F5" s="20">
        <v>34701</v>
      </c>
      <c r="G5" s="11">
        <v>30983</v>
      </c>
      <c r="H5" s="20">
        <v>15491</v>
      </c>
      <c r="I5" s="20">
        <v>15491</v>
      </c>
      <c r="J5" s="20">
        <v>0</v>
      </c>
      <c r="K5" s="11">
        <v>0</v>
      </c>
      <c r="L5" s="22">
        <f t="shared" ref="L5:L11" si="0">SUM(D5:K5)</f>
        <v>1549148</v>
      </c>
    </row>
    <row r="6" spans="1:12" ht="30" customHeight="1" thickBot="1">
      <c r="A6" s="39">
        <v>3</v>
      </c>
      <c r="B6" s="58" t="s">
        <v>74</v>
      </c>
      <c r="C6" s="35" t="s">
        <v>75</v>
      </c>
      <c r="D6" s="42">
        <v>884808</v>
      </c>
      <c r="E6" s="43">
        <v>19285</v>
      </c>
      <c r="F6" s="42">
        <v>21600</v>
      </c>
      <c r="G6" s="43">
        <v>19285</v>
      </c>
      <c r="H6" s="42">
        <v>9643</v>
      </c>
      <c r="I6" s="42">
        <v>9643</v>
      </c>
      <c r="J6" s="42">
        <v>0</v>
      </c>
      <c r="K6" s="43">
        <v>0</v>
      </c>
      <c r="L6" s="37">
        <f t="shared" si="0"/>
        <v>964264</v>
      </c>
    </row>
    <row r="7" spans="1:12" ht="30" customHeight="1" thickBot="1">
      <c r="A7" s="88" t="s">
        <v>25</v>
      </c>
      <c r="B7" s="89"/>
      <c r="C7" s="90"/>
      <c r="D7" s="28">
        <f>SUM(D4:D6)</f>
        <v>4598472</v>
      </c>
      <c r="E7" s="28">
        <f t="shared" ref="E7:L7" si="1">SUM(E4:E6)</f>
        <v>100228</v>
      </c>
      <c r="F7" s="28">
        <f t="shared" si="1"/>
        <v>112256</v>
      </c>
      <c r="G7" s="28">
        <f t="shared" si="1"/>
        <v>100228</v>
      </c>
      <c r="H7" s="28">
        <f t="shared" si="1"/>
        <v>50114</v>
      </c>
      <c r="I7" s="28">
        <f t="shared" si="1"/>
        <v>50114</v>
      </c>
      <c r="J7" s="28">
        <f t="shared" si="1"/>
        <v>0</v>
      </c>
      <c r="K7" s="28">
        <f t="shared" si="1"/>
        <v>0</v>
      </c>
      <c r="L7" s="32">
        <f t="shared" si="1"/>
        <v>5011412</v>
      </c>
    </row>
    <row r="8" spans="1:12" ht="30" customHeight="1">
      <c r="A8" s="18">
        <v>4</v>
      </c>
      <c r="B8" s="34" t="s">
        <v>76</v>
      </c>
      <c r="C8" s="33" t="s">
        <v>77</v>
      </c>
      <c r="D8" s="20">
        <v>2360786</v>
      </c>
      <c r="E8" s="11">
        <v>0</v>
      </c>
      <c r="F8" s="20">
        <v>54094</v>
      </c>
      <c r="G8" s="11">
        <v>0</v>
      </c>
      <c r="H8" s="20">
        <v>0</v>
      </c>
      <c r="I8" s="20">
        <v>0</v>
      </c>
      <c r="J8" s="20">
        <v>0</v>
      </c>
      <c r="K8" s="11">
        <v>0</v>
      </c>
      <c r="L8" s="22">
        <f t="shared" si="0"/>
        <v>2414880</v>
      </c>
    </row>
    <row r="9" spans="1:12" ht="30" customHeight="1">
      <c r="A9" s="18">
        <v>5</v>
      </c>
      <c r="B9" s="49" t="s">
        <v>78</v>
      </c>
      <c r="C9" s="33" t="s">
        <v>79</v>
      </c>
      <c r="D9" s="20">
        <v>732080</v>
      </c>
      <c r="E9" s="11">
        <v>16000</v>
      </c>
      <c r="F9" s="20">
        <v>17920</v>
      </c>
      <c r="G9" s="11">
        <v>16000</v>
      </c>
      <c r="H9" s="20">
        <v>8000</v>
      </c>
      <c r="I9" s="20">
        <v>8000</v>
      </c>
      <c r="J9" s="20">
        <v>2000</v>
      </c>
      <c r="K9" s="11">
        <v>0</v>
      </c>
      <c r="L9" s="22">
        <f t="shared" si="0"/>
        <v>800000</v>
      </c>
    </row>
    <row r="10" spans="1:12" ht="30" customHeight="1">
      <c r="A10" s="18">
        <v>6</v>
      </c>
      <c r="B10" s="49" t="s">
        <v>80</v>
      </c>
      <c r="C10" s="33" t="s">
        <v>81</v>
      </c>
      <c r="D10" s="20">
        <v>2853718</v>
      </c>
      <c r="E10" s="11">
        <v>61529</v>
      </c>
      <c r="F10" s="20">
        <v>68913</v>
      </c>
      <c r="G10" s="11">
        <v>61529</v>
      </c>
      <c r="H10" s="20">
        <v>0</v>
      </c>
      <c r="I10" s="20">
        <v>30765</v>
      </c>
      <c r="J10" s="20">
        <v>0</v>
      </c>
      <c r="K10" s="11">
        <v>0</v>
      </c>
      <c r="L10" s="22">
        <f t="shared" si="0"/>
        <v>3076454</v>
      </c>
    </row>
    <row r="11" spans="1:12" ht="30" customHeight="1" thickBot="1">
      <c r="A11" s="39">
        <v>7</v>
      </c>
      <c r="B11" s="58" t="s">
        <v>82</v>
      </c>
      <c r="C11" s="35" t="s">
        <v>83</v>
      </c>
      <c r="D11" s="42">
        <v>1774859</v>
      </c>
      <c r="E11" s="43">
        <v>38268</v>
      </c>
      <c r="F11" s="42">
        <v>42859</v>
      </c>
      <c r="G11" s="43">
        <v>38268</v>
      </c>
      <c r="H11" s="42">
        <v>0</v>
      </c>
      <c r="I11" s="42">
        <v>19133</v>
      </c>
      <c r="J11" s="42">
        <v>0</v>
      </c>
      <c r="K11" s="43">
        <v>0</v>
      </c>
      <c r="L11" s="37">
        <f t="shared" si="0"/>
        <v>1913387</v>
      </c>
    </row>
    <row r="12" spans="1:12" ht="30" customHeight="1" thickBot="1">
      <c r="A12" s="88" t="s">
        <v>25</v>
      </c>
      <c r="B12" s="89"/>
      <c r="C12" s="90"/>
      <c r="D12" s="28">
        <f>SUM(D8:D11)</f>
        <v>7721443</v>
      </c>
      <c r="E12" s="28">
        <f t="shared" ref="E12:L12" si="2">SUM(E8:E11)</f>
        <v>115797</v>
      </c>
      <c r="F12" s="28">
        <f t="shared" si="2"/>
        <v>183786</v>
      </c>
      <c r="G12" s="28">
        <f t="shared" si="2"/>
        <v>115797</v>
      </c>
      <c r="H12" s="28">
        <f t="shared" si="2"/>
        <v>8000</v>
      </c>
      <c r="I12" s="28">
        <f t="shared" si="2"/>
        <v>57898</v>
      </c>
      <c r="J12" s="28">
        <f t="shared" si="2"/>
        <v>2000</v>
      </c>
      <c r="K12" s="28">
        <f t="shared" si="2"/>
        <v>0</v>
      </c>
      <c r="L12" s="32">
        <f t="shared" si="2"/>
        <v>8204721</v>
      </c>
    </row>
    <row r="13" spans="1:12" ht="27" customHeight="1" thickBot="1">
      <c r="A13" s="88" t="s">
        <v>18</v>
      </c>
      <c r="B13" s="89"/>
      <c r="C13" s="90"/>
      <c r="D13" s="38">
        <f>SUM(D7,D12)</f>
        <v>12319915</v>
      </c>
      <c r="E13" s="38">
        <f t="shared" ref="E13:L13" si="3">SUM(E7,E12)</f>
        <v>216025</v>
      </c>
      <c r="F13" s="38">
        <f t="shared" si="3"/>
        <v>296042</v>
      </c>
      <c r="G13" s="38">
        <f t="shared" si="3"/>
        <v>216025</v>
      </c>
      <c r="H13" s="38">
        <f t="shared" si="3"/>
        <v>58114</v>
      </c>
      <c r="I13" s="38">
        <f t="shared" si="3"/>
        <v>108012</v>
      </c>
      <c r="J13" s="38">
        <f t="shared" si="3"/>
        <v>2000</v>
      </c>
      <c r="K13" s="38">
        <f t="shared" si="3"/>
        <v>0</v>
      </c>
      <c r="L13" s="40">
        <f t="shared" si="3"/>
        <v>13216133</v>
      </c>
    </row>
    <row r="14" spans="1:12" ht="23.1" customHeight="1">
      <c r="A14" s="85" t="s">
        <v>12</v>
      </c>
      <c r="B14" s="85"/>
      <c r="C14" s="7"/>
      <c r="D14" s="14"/>
      <c r="E14" s="23"/>
      <c r="F14" s="8"/>
      <c r="G14" s="8"/>
      <c r="H14" s="8"/>
      <c r="I14" s="8"/>
      <c r="J14" s="8"/>
      <c r="K14" s="8"/>
      <c r="L14" s="8"/>
    </row>
    <row r="15" spans="1:12" ht="23.1" customHeight="1">
      <c r="A15" s="86" t="s">
        <v>13</v>
      </c>
      <c r="B15" s="86"/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spans="1:12" ht="23.1" customHeight="1">
      <c r="A16" s="86" t="s">
        <v>11</v>
      </c>
      <c r="B16" s="86"/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1:13" ht="23.1" customHeight="1">
      <c r="A17" s="86" t="s">
        <v>10</v>
      </c>
      <c r="B17" s="86"/>
      <c r="C17" s="25"/>
      <c r="D17" s="24"/>
      <c r="E17" s="24"/>
      <c r="F17" s="25"/>
      <c r="G17" s="24"/>
      <c r="H17" s="24"/>
      <c r="I17" s="24"/>
      <c r="J17" s="24"/>
      <c r="K17" s="24"/>
      <c r="L17" s="24"/>
    </row>
    <row r="18" spans="1:13" ht="23.1" customHeight="1">
      <c r="A18" s="6"/>
      <c r="B18" s="2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3" s="2" customFormat="1" ht="20.100000000000001" customHeight="1">
      <c r="A19" s="1"/>
      <c r="B19" s="3"/>
      <c r="C19" s="26"/>
      <c r="D19" s="1"/>
      <c r="E19" s="1"/>
      <c r="F19" s="1"/>
      <c r="G19" s="1"/>
      <c r="H19" s="1"/>
      <c r="I19" s="1"/>
      <c r="J19" s="1"/>
      <c r="K19" s="1"/>
      <c r="L19" s="1"/>
      <c r="M19" s="5"/>
    </row>
    <row r="20" spans="1:13" s="2" customFormat="1" ht="20.10000000000000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 s="2" customFormat="1" ht="20.100000000000001" customHeight="1">
      <c r="A21" s="1"/>
      <c r="B21" s="1"/>
      <c r="C21" s="1"/>
      <c r="D21" s="4"/>
      <c r="E21" s="1"/>
      <c r="F21" s="1"/>
      <c r="G21" s="1"/>
      <c r="H21" s="1"/>
      <c r="I21" s="1"/>
      <c r="J21" s="1"/>
      <c r="K21" s="1"/>
      <c r="L21" s="1"/>
    </row>
    <row r="22" spans="1:13" s="2" customFormat="1" ht="20.10000000000000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 s="2" customFormat="1" ht="14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 ht="14.25"/>
    <row r="26" spans="1:13" ht="14.25"/>
  </sheetData>
  <mergeCells count="9">
    <mergeCell ref="A17:B17"/>
    <mergeCell ref="A1:L1"/>
    <mergeCell ref="A2:L2"/>
    <mergeCell ref="A13:C13"/>
    <mergeCell ref="A14:B14"/>
    <mergeCell ref="A15:B15"/>
    <mergeCell ref="A16:B16"/>
    <mergeCell ref="A7:C7"/>
    <mergeCell ref="A12:C12"/>
  </mergeCells>
  <printOptions horizontalCentered="1"/>
  <pageMargins left="1.299212598425197" right="0.31496062992125984" top="0.23622047244094491" bottom="0.19685039370078741" header="0.23622047244094491" footer="0.19685039370078741"/>
  <pageSetup paperSize="5" scale="95" orientation="landscape" verticalDpi="0" r:id="rId1"/>
  <headerFoot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9">
    <tabColor rgb="FF00B0F0"/>
  </sheetPr>
  <dimension ref="A1:M25"/>
  <sheetViews>
    <sheetView workbookViewId="0">
      <pane ySplit="3" topLeftCell="A4" activePane="bottomLeft" state="frozen"/>
      <selection pane="bottomLeft" activeCell="A12" sqref="A12:C12"/>
    </sheetView>
  </sheetViews>
  <sheetFormatPr defaultColWidth="8.85546875" defaultRowHeight="30" customHeight="1"/>
  <cols>
    <col min="1" max="1" width="5.85546875" style="1" customWidth="1"/>
    <col min="2" max="2" width="33.5703125" style="1" customWidth="1"/>
    <col min="3" max="3" width="17.7109375" style="1" customWidth="1"/>
    <col min="4" max="4" width="14.7109375" style="1" customWidth="1"/>
    <col min="5" max="5" width="12.5703125" style="1" customWidth="1"/>
    <col min="6" max="6" width="12.42578125" style="1" customWidth="1"/>
    <col min="7" max="7" width="12.140625" style="1" bestFit="1" customWidth="1"/>
    <col min="8" max="8" width="10.7109375" style="1" customWidth="1"/>
    <col min="9" max="9" width="12.42578125" style="1" customWidth="1"/>
    <col min="10" max="10" width="8.42578125" style="1" customWidth="1"/>
    <col min="11" max="11" width="10" style="1" customWidth="1"/>
    <col min="12" max="12" width="14.85546875" style="1" bestFit="1" customWidth="1"/>
    <col min="13" max="13" width="13.42578125" style="1" bestFit="1" customWidth="1"/>
    <col min="14" max="16384" width="8.85546875" style="1"/>
  </cols>
  <sheetData>
    <row r="1" spans="1:12" ht="24.75" customHeight="1">
      <c r="A1" s="87" t="s">
        <v>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18.75" customHeight="1" thickBot="1">
      <c r="A2" s="84" t="s">
        <v>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30" customHeight="1" thickBot="1">
      <c r="A3" s="29" t="s">
        <v>0</v>
      </c>
      <c r="B3" s="13" t="s">
        <v>16</v>
      </c>
      <c r="C3" s="13" t="s">
        <v>17</v>
      </c>
      <c r="D3" s="13" t="s">
        <v>1</v>
      </c>
      <c r="E3" s="30" t="s">
        <v>14</v>
      </c>
      <c r="F3" s="13" t="s">
        <v>2</v>
      </c>
      <c r="G3" s="55" t="s">
        <v>15</v>
      </c>
      <c r="H3" s="13" t="s">
        <v>3</v>
      </c>
      <c r="I3" s="9" t="s">
        <v>4</v>
      </c>
      <c r="J3" s="13" t="s">
        <v>5</v>
      </c>
      <c r="K3" s="30" t="s">
        <v>8</v>
      </c>
      <c r="L3" s="31" t="s">
        <v>6</v>
      </c>
    </row>
    <row r="4" spans="1:12" ht="35.1" customHeight="1">
      <c r="A4" s="18">
        <v>1</v>
      </c>
      <c r="B4" s="41" t="s">
        <v>84</v>
      </c>
      <c r="C4" s="33" t="s">
        <v>85</v>
      </c>
      <c r="D4" s="20">
        <v>71177</v>
      </c>
      <c r="E4" s="11">
        <v>0</v>
      </c>
      <c r="F4" s="20">
        <v>1631</v>
      </c>
      <c r="G4" s="11">
        <v>0</v>
      </c>
      <c r="H4" s="20">
        <v>0</v>
      </c>
      <c r="I4" s="20">
        <v>0</v>
      </c>
      <c r="J4" s="20">
        <v>0</v>
      </c>
      <c r="K4" s="11">
        <v>0</v>
      </c>
      <c r="L4" s="22">
        <f>SUM(D4:K4)</f>
        <v>72808</v>
      </c>
    </row>
    <row r="5" spans="1:12" ht="35.1" customHeight="1" thickBot="1">
      <c r="A5" s="39">
        <v>2</v>
      </c>
      <c r="B5" s="41" t="s">
        <v>84</v>
      </c>
      <c r="C5" s="35" t="s">
        <v>86</v>
      </c>
      <c r="D5" s="42">
        <v>170039</v>
      </c>
      <c r="E5" s="43">
        <v>0</v>
      </c>
      <c r="F5" s="42">
        <v>3896</v>
      </c>
      <c r="G5" s="43">
        <v>0</v>
      </c>
      <c r="H5" s="42">
        <v>0</v>
      </c>
      <c r="I5" s="42">
        <v>0</v>
      </c>
      <c r="J5" s="42">
        <v>0</v>
      </c>
      <c r="K5" s="43">
        <v>0</v>
      </c>
      <c r="L5" s="37">
        <f t="shared" ref="L5:L10" si="0">SUM(D5:K5)</f>
        <v>173935</v>
      </c>
    </row>
    <row r="6" spans="1:12" ht="35.1" customHeight="1" thickBot="1">
      <c r="A6" s="88" t="s">
        <v>25</v>
      </c>
      <c r="B6" s="89"/>
      <c r="C6" s="90"/>
      <c r="D6" s="28">
        <f>SUM(D4:D5)</f>
        <v>241216</v>
      </c>
      <c r="E6" s="28">
        <f t="shared" ref="E6:L6" si="1">SUM(E4:E5)</f>
        <v>0</v>
      </c>
      <c r="F6" s="28">
        <f t="shared" si="1"/>
        <v>5527</v>
      </c>
      <c r="G6" s="28">
        <f t="shared" si="1"/>
        <v>0</v>
      </c>
      <c r="H6" s="28">
        <f t="shared" si="1"/>
        <v>0</v>
      </c>
      <c r="I6" s="28">
        <f t="shared" si="1"/>
        <v>0</v>
      </c>
      <c r="J6" s="28">
        <f t="shared" si="1"/>
        <v>0</v>
      </c>
      <c r="K6" s="28">
        <f t="shared" si="1"/>
        <v>0</v>
      </c>
      <c r="L6" s="32">
        <f t="shared" si="1"/>
        <v>246743</v>
      </c>
    </row>
    <row r="7" spans="1:12" ht="35.1" customHeight="1">
      <c r="A7" s="18">
        <v>3</v>
      </c>
      <c r="B7" s="44" t="s">
        <v>87</v>
      </c>
      <c r="C7" s="33" t="s">
        <v>88</v>
      </c>
      <c r="D7" s="20">
        <v>243990</v>
      </c>
      <c r="E7" s="11">
        <v>10813</v>
      </c>
      <c r="F7" s="20">
        <v>6055</v>
      </c>
      <c r="G7" s="11">
        <v>5404</v>
      </c>
      <c r="H7" s="20">
        <v>1353</v>
      </c>
      <c r="I7" s="20">
        <v>2703</v>
      </c>
      <c r="J7" s="20">
        <v>0</v>
      </c>
      <c r="K7" s="11">
        <v>0</v>
      </c>
      <c r="L7" s="22">
        <f t="shared" si="0"/>
        <v>270318</v>
      </c>
    </row>
    <row r="8" spans="1:12" ht="35.1" customHeight="1">
      <c r="A8" s="18">
        <v>4</v>
      </c>
      <c r="B8" s="41" t="s">
        <v>24</v>
      </c>
      <c r="C8" s="33" t="s">
        <v>20</v>
      </c>
      <c r="D8" s="20">
        <v>272207</v>
      </c>
      <c r="E8" s="11">
        <v>5933</v>
      </c>
      <c r="F8" s="20">
        <v>6645</v>
      </c>
      <c r="G8" s="11">
        <v>5933</v>
      </c>
      <c r="H8" s="20">
        <v>2967</v>
      </c>
      <c r="I8" s="20">
        <v>2967</v>
      </c>
      <c r="J8" s="20">
        <v>0</v>
      </c>
      <c r="K8" s="11">
        <v>0</v>
      </c>
      <c r="L8" s="22">
        <f t="shared" si="0"/>
        <v>296652</v>
      </c>
    </row>
    <row r="9" spans="1:12" ht="35.1" customHeight="1">
      <c r="A9" s="18">
        <v>5</v>
      </c>
      <c r="B9" s="41" t="s">
        <v>89</v>
      </c>
      <c r="C9" s="33" t="s">
        <v>90</v>
      </c>
      <c r="D9" s="20">
        <v>380365</v>
      </c>
      <c r="E9" s="11">
        <v>0</v>
      </c>
      <c r="F9" s="20">
        <v>7763</v>
      </c>
      <c r="G9" s="11">
        <v>0</v>
      </c>
      <c r="H9" s="20">
        <v>0</v>
      </c>
      <c r="I9" s="20">
        <v>0</v>
      </c>
      <c r="J9" s="20">
        <v>0</v>
      </c>
      <c r="K9" s="11">
        <v>0</v>
      </c>
      <c r="L9" s="22">
        <f t="shared" si="0"/>
        <v>388128</v>
      </c>
    </row>
    <row r="10" spans="1:12" ht="35.1" customHeight="1" thickBot="1">
      <c r="A10" s="39">
        <v>6</v>
      </c>
      <c r="B10" s="41" t="s">
        <v>26</v>
      </c>
      <c r="C10" s="35" t="s">
        <v>91</v>
      </c>
      <c r="D10" s="42">
        <v>212242</v>
      </c>
      <c r="E10" s="43">
        <v>4626</v>
      </c>
      <c r="F10" s="42">
        <v>5181</v>
      </c>
      <c r="G10" s="43">
        <v>4626</v>
      </c>
      <c r="H10" s="42">
        <v>2313</v>
      </c>
      <c r="I10" s="42">
        <v>2313</v>
      </c>
      <c r="J10" s="42">
        <v>0</v>
      </c>
      <c r="K10" s="43">
        <v>0</v>
      </c>
      <c r="L10" s="37">
        <f t="shared" si="0"/>
        <v>231301</v>
      </c>
    </row>
    <row r="11" spans="1:12" ht="35.1" customHeight="1" thickBot="1">
      <c r="A11" s="88" t="s">
        <v>25</v>
      </c>
      <c r="B11" s="89"/>
      <c r="C11" s="90"/>
      <c r="D11" s="28">
        <f>SUM(D7:D10)</f>
        <v>1108804</v>
      </c>
      <c r="E11" s="28">
        <f t="shared" ref="E11:L11" si="2">SUM(E7:E10)</f>
        <v>21372</v>
      </c>
      <c r="F11" s="28">
        <f t="shared" si="2"/>
        <v>25644</v>
      </c>
      <c r="G11" s="28">
        <f t="shared" si="2"/>
        <v>15963</v>
      </c>
      <c r="H11" s="28">
        <f t="shared" si="2"/>
        <v>6633</v>
      </c>
      <c r="I11" s="28">
        <f t="shared" si="2"/>
        <v>7983</v>
      </c>
      <c r="J11" s="28">
        <f t="shared" si="2"/>
        <v>0</v>
      </c>
      <c r="K11" s="28">
        <f t="shared" si="2"/>
        <v>0</v>
      </c>
      <c r="L11" s="32">
        <f t="shared" si="2"/>
        <v>1186399</v>
      </c>
    </row>
    <row r="12" spans="1:12" ht="35.1" customHeight="1" thickBot="1">
      <c r="A12" s="88" t="s">
        <v>18</v>
      </c>
      <c r="B12" s="89"/>
      <c r="C12" s="90"/>
      <c r="D12" s="38">
        <f>SUM(D6,D11)</f>
        <v>1350020</v>
      </c>
      <c r="E12" s="38">
        <f t="shared" ref="E12:L12" si="3">SUM(E6,E11)</f>
        <v>21372</v>
      </c>
      <c r="F12" s="38">
        <f t="shared" si="3"/>
        <v>31171</v>
      </c>
      <c r="G12" s="38">
        <f t="shared" si="3"/>
        <v>15963</v>
      </c>
      <c r="H12" s="38">
        <f t="shared" si="3"/>
        <v>6633</v>
      </c>
      <c r="I12" s="38">
        <f t="shared" si="3"/>
        <v>7983</v>
      </c>
      <c r="J12" s="38">
        <f t="shared" si="3"/>
        <v>0</v>
      </c>
      <c r="K12" s="38">
        <f t="shared" si="3"/>
        <v>0</v>
      </c>
      <c r="L12" s="40">
        <f t="shared" si="3"/>
        <v>1433142</v>
      </c>
    </row>
    <row r="13" spans="1:12" ht="23.1" customHeight="1">
      <c r="A13" s="85" t="s">
        <v>12</v>
      </c>
      <c r="B13" s="85"/>
      <c r="C13" s="7"/>
      <c r="D13" s="14"/>
      <c r="E13" s="23"/>
      <c r="F13" s="8"/>
      <c r="G13" s="8"/>
      <c r="H13" s="8"/>
      <c r="I13" s="8"/>
      <c r="J13" s="8"/>
      <c r="K13" s="8"/>
      <c r="L13" s="8"/>
    </row>
    <row r="14" spans="1:12" ht="23.1" customHeight="1">
      <c r="A14" s="86" t="s">
        <v>13</v>
      </c>
      <c r="B14" s="86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2" ht="23.1" customHeight="1">
      <c r="A15" s="86" t="s">
        <v>11</v>
      </c>
      <c r="B15" s="86"/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spans="1:12" ht="23.1" customHeight="1">
      <c r="A16" s="86" t="s">
        <v>10</v>
      </c>
      <c r="B16" s="86"/>
      <c r="C16" s="25"/>
      <c r="D16" s="24"/>
      <c r="E16" s="24"/>
      <c r="F16" s="25"/>
      <c r="G16" s="24"/>
      <c r="H16" s="24"/>
      <c r="I16" s="24"/>
      <c r="J16" s="24"/>
      <c r="K16" s="24"/>
      <c r="L16" s="24"/>
    </row>
    <row r="17" spans="1:13" ht="23.1" customHeight="1">
      <c r="A17" s="6"/>
      <c r="B17" s="2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3" s="2" customFormat="1" ht="20.100000000000001" customHeight="1">
      <c r="A18" s="1"/>
      <c r="B18" s="3"/>
      <c r="C18" s="26"/>
      <c r="D18" s="1"/>
      <c r="E18" s="1"/>
      <c r="F18" s="1"/>
      <c r="G18" s="1"/>
      <c r="H18" s="1"/>
      <c r="I18" s="1"/>
      <c r="J18" s="1"/>
      <c r="K18" s="1"/>
      <c r="L18" s="1"/>
      <c r="M18" s="5"/>
    </row>
    <row r="19" spans="1:13" s="2" customFormat="1" ht="20.10000000000000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 s="2" customFormat="1" ht="20.100000000000001" customHeight="1">
      <c r="A20" s="1"/>
      <c r="B20" s="1"/>
      <c r="C20" s="1"/>
      <c r="D20" s="4"/>
      <c r="E20" s="1"/>
      <c r="F20" s="1"/>
      <c r="G20" s="1"/>
      <c r="H20" s="1"/>
      <c r="I20" s="1"/>
      <c r="J20" s="1"/>
      <c r="K20" s="1"/>
      <c r="L20" s="1"/>
    </row>
    <row r="21" spans="1:13" s="2" customFormat="1" ht="20.10000000000000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 s="2" customFormat="1" ht="14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 ht="14.25"/>
    <row r="25" spans="1:13" ht="14.25"/>
  </sheetData>
  <mergeCells count="9">
    <mergeCell ref="A16:B16"/>
    <mergeCell ref="A1:L1"/>
    <mergeCell ref="A2:L2"/>
    <mergeCell ref="A12:C12"/>
    <mergeCell ref="A13:B13"/>
    <mergeCell ref="A14:B14"/>
    <mergeCell ref="A15:B15"/>
    <mergeCell ref="A6:C6"/>
    <mergeCell ref="A11:C11"/>
  </mergeCells>
  <printOptions horizontalCentered="1"/>
  <pageMargins left="1.299212598425197" right="0.31496062992125984" top="0.23622047244094491" bottom="0.19685039370078741" header="0.23622047244094491" footer="0.19685039370078741"/>
  <pageSetup paperSize="5" scale="95" orientation="landscape" verticalDpi="0" r:id="rId1"/>
  <headerFoot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>
    <tabColor rgb="FF00B0F0"/>
  </sheetPr>
  <dimension ref="A1:N20"/>
  <sheetViews>
    <sheetView workbookViewId="0">
      <pane ySplit="3" topLeftCell="A4" activePane="bottomLeft" state="frozen"/>
      <selection pane="bottomLeft" activeCell="D7" sqref="D7"/>
    </sheetView>
  </sheetViews>
  <sheetFormatPr defaultColWidth="8.85546875" defaultRowHeight="30" customHeight="1"/>
  <cols>
    <col min="1" max="1" width="5.85546875" style="1" customWidth="1"/>
    <col min="2" max="2" width="26.28515625" style="1" customWidth="1"/>
    <col min="3" max="3" width="15" style="1" customWidth="1"/>
    <col min="4" max="4" width="14.85546875" style="1" bestFit="1" customWidth="1"/>
    <col min="5" max="5" width="12.5703125" style="1" customWidth="1"/>
    <col min="6" max="6" width="12.42578125" style="1" customWidth="1"/>
    <col min="7" max="7" width="12.140625" style="1" bestFit="1" customWidth="1"/>
    <col min="8" max="8" width="10.7109375" style="1" customWidth="1"/>
    <col min="9" max="9" width="12.140625" style="1" bestFit="1" customWidth="1"/>
    <col min="10" max="10" width="6.7109375" style="1" customWidth="1"/>
    <col min="11" max="12" width="10.85546875" style="1" bestFit="1" customWidth="1"/>
    <col min="13" max="13" width="14.85546875" style="1" bestFit="1" customWidth="1"/>
    <col min="14" max="14" width="13.42578125" style="1" bestFit="1" customWidth="1"/>
    <col min="15" max="16384" width="8.85546875" style="1"/>
  </cols>
  <sheetData>
    <row r="1" spans="1:14" ht="24.75" customHeight="1">
      <c r="A1" s="87" t="s">
        <v>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4" ht="18.75" customHeight="1" thickBot="1">
      <c r="A2" s="84" t="s">
        <v>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4" ht="30" customHeight="1" thickBot="1">
      <c r="A3" s="29" t="s">
        <v>0</v>
      </c>
      <c r="B3" s="13" t="s">
        <v>16</v>
      </c>
      <c r="C3" s="13" t="s">
        <v>17</v>
      </c>
      <c r="D3" s="13" t="s">
        <v>1</v>
      </c>
      <c r="E3" s="30" t="s">
        <v>14</v>
      </c>
      <c r="F3" s="13" t="s">
        <v>2</v>
      </c>
      <c r="G3" s="51" t="s">
        <v>15</v>
      </c>
      <c r="H3" s="13" t="s">
        <v>3</v>
      </c>
      <c r="I3" s="9" t="s">
        <v>4</v>
      </c>
      <c r="J3" s="13" t="s">
        <v>5</v>
      </c>
      <c r="K3" s="30" t="s">
        <v>8</v>
      </c>
      <c r="L3" s="30" t="s">
        <v>27</v>
      </c>
      <c r="M3" s="31" t="s">
        <v>6</v>
      </c>
    </row>
    <row r="4" spans="1:14" ht="39.950000000000003" customHeight="1">
      <c r="A4" s="18">
        <v>1</v>
      </c>
      <c r="B4" s="41" t="s">
        <v>92</v>
      </c>
      <c r="C4" s="33" t="s">
        <v>93</v>
      </c>
      <c r="D4" s="20">
        <v>2301974</v>
      </c>
      <c r="E4" s="11">
        <v>48087</v>
      </c>
      <c r="F4" s="20">
        <v>53857</v>
      </c>
      <c r="G4" s="11">
        <v>0</v>
      </c>
      <c r="H4" s="20">
        <v>0</v>
      </c>
      <c r="I4" s="20">
        <v>0</v>
      </c>
      <c r="J4" s="20">
        <v>0</v>
      </c>
      <c r="K4" s="11">
        <v>400</v>
      </c>
      <c r="L4" s="52">
        <v>0</v>
      </c>
      <c r="M4" s="22">
        <f>SUM(D4:L4)</f>
        <v>2404318</v>
      </c>
    </row>
    <row r="5" spans="1:14" ht="39.950000000000003" customHeight="1" thickBot="1">
      <c r="A5" s="18">
        <v>2</v>
      </c>
      <c r="B5" s="41" t="s">
        <v>92</v>
      </c>
      <c r="C5" s="33" t="s">
        <v>93</v>
      </c>
      <c r="D5" s="20">
        <v>2301975</v>
      </c>
      <c r="E5" s="11">
        <v>48086</v>
      </c>
      <c r="F5" s="20">
        <v>53857</v>
      </c>
      <c r="G5" s="11">
        <v>0</v>
      </c>
      <c r="H5" s="20">
        <v>0</v>
      </c>
      <c r="I5" s="20">
        <v>0</v>
      </c>
      <c r="J5" s="20">
        <v>0</v>
      </c>
      <c r="K5" s="11">
        <v>400</v>
      </c>
      <c r="L5" s="52">
        <v>0</v>
      </c>
      <c r="M5" s="22">
        <f t="shared" ref="M5:M6" si="0">SUM(D5:L5)</f>
        <v>2404318</v>
      </c>
    </row>
    <row r="6" spans="1:14" ht="39.950000000000003" hidden="1" customHeight="1" thickBot="1">
      <c r="A6" s="39">
        <v>3</v>
      </c>
      <c r="B6" s="41"/>
      <c r="C6" s="35"/>
      <c r="D6" s="42"/>
      <c r="E6" s="43"/>
      <c r="F6" s="42"/>
      <c r="G6" s="43"/>
      <c r="H6" s="42"/>
      <c r="I6" s="42"/>
      <c r="J6" s="42"/>
      <c r="K6" s="43"/>
      <c r="L6" s="53"/>
      <c r="M6" s="37">
        <f t="shared" si="0"/>
        <v>0</v>
      </c>
    </row>
    <row r="7" spans="1:14" ht="32.25" customHeight="1" thickBot="1">
      <c r="A7" s="88" t="s">
        <v>18</v>
      </c>
      <c r="B7" s="89"/>
      <c r="C7" s="90"/>
      <c r="D7" s="28">
        <f>SUM(D4:D6)</f>
        <v>4603949</v>
      </c>
      <c r="E7" s="28">
        <f t="shared" ref="E7:L7" si="1">SUM(E4:E6)</f>
        <v>96173</v>
      </c>
      <c r="F7" s="28">
        <f t="shared" si="1"/>
        <v>107714</v>
      </c>
      <c r="G7" s="28">
        <f t="shared" si="1"/>
        <v>0</v>
      </c>
      <c r="H7" s="28">
        <f t="shared" si="1"/>
        <v>0</v>
      </c>
      <c r="I7" s="28">
        <f t="shared" si="1"/>
        <v>0</v>
      </c>
      <c r="J7" s="28">
        <f t="shared" si="1"/>
        <v>0</v>
      </c>
      <c r="K7" s="28">
        <f t="shared" si="1"/>
        <v>800</v>
      </c>
      <c r="L7" s="28">
        <f t="shared" si="1"/>
        <v>0</v>
      </c>
      <c r="M7" s="32">
        <f t="shared" ref="M7" si="2">SUM(M4:M6)</f>
        <v>4808636</v>
      </c>
    </row>
    <row r="8" spans="1:14" ht="23.1" customHeight="1">
      <c r="A8" s="85" t="s">
        <v>12</v>
      </c>
      <c r="B8" s="85"/>
      <c r="C8" s="7"/>
      <c r="D8" s="14"/>
      <c r="E8" s="23"/>
      <c r="F8" s="8"/>
      <c r="G8" s="8"/>
      <c r="H8" s="8"/>
      <c r="I8" s="8"/>
      <c r="J8" s="8"/>
      <c r="K8" s="8"/>
      <c r="L8" s="8"/>
      <c r="M8" s="8"/>
    </row>
    <row r="9" spans="1:14" ht="23.1" customHeight="1">
      <c r="A9" s="86" t="s">
        <v>13</v>
      </c>
      <c r="B9" s="86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4" ht="23.1" customHeight="1">
      <c r="A10" s="86" t="s">
        <v>11</v>
      </c>
      <c r="B10" s="86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4" ht="23.1" customHeight="1">
      <c r="A11" s="86" t="s">
        <v>10</v>
      </c>
      <c r="B11" s="86"/>
      <c r="C11" s="25"/>
      <c r="D11" s="24"/>
      <c r="E11" s="24"/>
      <c r="F11" s="25"/>
      <c r="G11" s="24"/>
      <c r="H11" s="24"/>
      <c r="I11" s="24"/>
      <c r="J11" s="24"/>
      <c r="K11" s="24"/>
      <c r="L11" s="24"/>
      <c r="M11" s="24"/>
    </row>
    <row r="12" spans="1:14" ht="23.1" customHeight="1">
      <c r="A12" s="6"/>
      <c r="B12" s="2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4" s="2" customFormat="1" ht="20.100000000000001" customHeight="1">
      <c r="A13" s="1"/>
      <c r="B13" s="3"/>
      <c r="C13" s="26"/>
      <c r="D13" s="1"/>
      <c r="E13" s="1"/>
      <c r="F13" s="1"/>
      <c r="G13" s="1"/>
      <c r="H13" s="1"/>
      <c r="I13" s="1"/>
      <c r="J13" s="1"/>
      <c r="K13" s="1"/>
      <c r="L13" s="1"/>
      <c r="M13" s="1"/>
      <c r="N13" s="5"/>
    </row>
    <row r="14" spans="1:14" s="2" customFormat="1" ht="20.100000000000001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4" s="2" customFormat="1" ht="20.100000000000001" customHeight="1">
      <c r="A15" s="1"/>
      <c r="B15" s="1"/>
      <c r="C15" s="1"/>
      <c r="D15" s="4"/>
      <c r="E15" s="1"/>
      <c r="F15" s="1"/>
      <c r="G15" s="1"/>
      <c r="H15" s="1"/>
      <c r="I15" s="1"/>
      <c r="J15" s="1"/>
      <c r="K15" s="1"/>
      <c r="L15" s="1"/>
      <c r="M15" s="1"/>
    </row>
    <row r="16" spans="1:14" s="2" customFormat="1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s="2" customFormat="1" ht="14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4.25"/>
    <row r="20" spans="1:13" ht="14.25"/>
  </sheetData>
  <mergeCells count="7">
    <mergeCell ref="A11:B11"/>
    <mergeCell ref="A1:M1"/>
    <mergeCell ref="A2:M2"/>
    <mergeCell ref="A8:B8"/>
    <mergeCell ref="A9:B9"/>
    <mergeCell ref="A10:B10"/>
    <mergeCell ref="A7:C7"/>
  </mergeCells>
  <printOptions horizontalCentered="1"/>
  <pageMargins left="1.299212598425197" right="0.31496062992125984" top="0.23622047244094491" bottom="0.19685039370078741" header="0.23622047244094491" footer="0.19685039370078741"/>
  <pageSetup paperSize="5" scale="95" orientation="landscape" verticalDpi="0" r:id="rId1"/>
  <headerFoot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N46"/>
  <sheetViews>
    <sheetView workbookViewId="0">
      <pane ySplit="3" topLeftCell="A22" activePane="bottomLeft" state="frozen"/>
      <selection pane="bottomLeft" activeCell="I30" sqref="I30"/>
    </sheetView>
  </sheetViews>
  <sheetFormatPr defaultColWidth="8.85546875" defaultRowHeight="30" customHeight="1"/>
  <cols>
    <col min="1" max="1" width="5.85546875" style="1" customWidth="1"/>
    <col min="2" max="2" width="28.28515625" style="1" customWidth="1"/>
    <col min="3" max="3" width="14.85546875" style="1" customWidth="1"/>
    <col min="4" max="4" width="14.7109375" style="1" customWidth="1"/>
    <col min="5" max="5" width="12.5703125" style="1" customWidth="1"/>
    <col min="6" max="6" width="13.5703125" style="1" bestFit="1" customWidth="1"/>
    <col min="7" max="7" width="12.140625" style="1" bestFit="1" customWidth="1"/>
    <col min="8" max="8" width="10.7109375" style="1" customWidth="1"/>
    <col min="9" max="9" width="12.42578125" style="1" customWidth="1"/>
    <col min="10" max="10" width="8.42578125" style="1" customWidth="1"/>
    <col min="11" max="11" width="6.7109375" style="1" customWidth="1"/>
    <col min="12" max="12" width="10.140625" style="1" customWidth="1"/>
    <col min="13" max="13" width="14.85546875" style="1" bestFit="1" customWidth="1"/>
    <col min="14" max="14" width="13.42578125" style="1" bestFit="1" customWidth="1"/>
    <col min="15" max="16384" width="8.85546875" style="1"/>
  </cols>
  <sheetData>
    <row r="1" spans="1:13" ht="24.75" customHeight="1">
      <c r="A1" s="87" t="s">
        <v>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ht="18.75" customHeight="1" thickBot="1">
      <c r="A2" s="84" t="s">
        <v>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ht="26.1" customHeight="1" thickBot="1">
      <c r="A3" s="29" t="s">
        <v>0</v>
      </c>
      <c r="B3" s="13" t="s">
        <v>16</v>
      </c>
      <c r="C3" s="13" t="s">
        <v>17</v>
      </c>
      <c r="D3" s="13" t="s">
        <v>1</v>
      </c>
      <c r="E3" s="30" t="s">
        <v>14</v>
      </c>
      <c r="F3" s="13" t="s">
        <v>2</v>
      </c>
      <c r="G3" s="55" t="s">
        <v>15</v>
      </c>
      <c r="H3" s="13" t="s">
        <v>3</v>
      </c>
      <c r="I3" s="9" t="s">
        <v>4</v>
      </c>
      <c r="J3" s="13" t="s">
        <v>5</v>
      </c>
      <c r="K3" s="30" t="s">
        <v>8</v>
      </c>
      <c r="L3" s="30" t="s">
        <v>27</v>
      </c>
      <c r="M3" s="31" t="s">
        <v>6</v>
      </c>
    </row>
    <row r="4" spans="1:13" ht="26.1" customHeight="1">
      <c r="A4" s="18">
        <v>1</v>
      </c>
      <c r="B4" s="41" t="s">
        <v>94</v>
      </c>
      <c r="C4" s="33" t="s">
        <v>95</v>
      </c>
      <c r="D4" s="20">
        <v>3167</v>
      </c>
      <c r="E4" s="11">
        <v>0</v>
      </c>
      <c r="F4" s="20">
        <v>73</v>
      </c>
      <c r="G4" s="11">
        <v>0</v>
      </c>
      <c r="H4" s="20">
        <v>0</v>
      </c>
      <c r="I4" s="20">
        <v>0</v>
      </c>
      <c r="J4" s="20">
        <v>0</v>
      </c>
      <c r="K4" s="20">
        <v>0</v>
      </c>
      <c r="L4" s="11">
        <v>0</v>
      </c>
      <c r="M4" s="22">
        <f>SUM(D4:L4)</f>
        <v>3240</v>
      </c>
    </row>
    <row r="5" spans="1:13" ht="26.1" customHeight="1">
      <c r="A5" s="18">
        <v>2</v>
      </c>
      <c r="B5" s="41" t="s">
        <v>94</v>
      </c>
      <c r="C5" s="33" t="s">
        <v>95</v>
      </c>
      <c r="D5" s="20">
        <v>1564</v>
      </c>
      <c r="E5" s="11">
        <v>0</v>
      </c>
      <c r="F5" s="20">
        <v>36</v>
      </c>
      <c r="G5" s="11">
        <v>0</v>
      </c>
      <c r="H5" s="20">
        <v>0</v>
      </c>
      <c r="I5" s="20">
        <v>0</v>
      </c>
      <c r="J5" s="20">
        <v>0</v>
      </c>
      <c r="K5" s="20">
        <v>0</v>
      </c>
      <c r="L5" s="11">
        <v>0</v>
      </c>
      <c r="M5" s="22">
        <f t="shared" ref="M5:M31" si="0">SUM(D5:L5)</f>
        <v>1600</v>
      </c>
    </row>
    <row r="6" spans="1:13" ht="26.1" customHeight="1" thickBot="1">
      <c r="A6" s="39">
        <v>3</v>
      </c>
      <c r="B6" s="41" t="s">
        <v>94</v>
      </c>
      <c r="C6" s="35" t="s">
        <v>95</v>
      </c>
      <c r="D6" s="42">
        <v>47492</v>
      </c>
      <c r="E6" s="43">
        <v>0</v>
      </c>
      <c r="F6" s="42">
        <v>1088</v>
      </c>
      <c r="G6" s="43">
        <v>0</v>
      </c>
      <c r="H6" s="42">
        <v>0</v>
      </c>
      <c r="I6" s="42">
        <v>0</v>
      </c>
      <c r="J6" s="42">
        <v>0</v>
      </c>
      <c r="K6" s="42">
        <v>0</v>
      </c>
      <c r="L6" s="43">
        <v>0</v>
      </c>
      <c r="M6" s="37">
        <f t="shared" si="0"/>
        <v>48580</v>
      </c>
    </row>
    <row r="7" spans="1:13" ht="26.1" customHeight="1" thickBot="1">
      <c r="A7" s="88" t="s">
        <v>25</v>
      </c>
      <c r="B7" s="89"/>
      <c r="C7" s="90"/>
      <c r="D7" s="28">
        <f>SUM(D4:D6)</f>
        <v>52223</v>
      </c>
      <c r="E7" s="28">
        <f t="shared" ref="E7:M7" si="1">SUM(E4:E6)</f>
        <v>0</v>
      </c>
      <c r="F7" s="28">
        <f t="shared" si="1"/>
        <v>1197</v>
      </c>
      <c r="G7" s="28">
        <f t="shared" si="1"/>
        <v>0</v>
      </c>
      <c r="H7" s="28">
        <f t="shared" si="1"/>
        <v>0</v>
      </c>
      <c r="I7" s="28">
        <f t="shared" si="1"/>
        <v>0</v>
      </c>
      <c r="J7" s="28">
        <f t="shared" si="1"/>
        <v>0</v>
      </c>
      <c r="K7" s="28">
        <f t="shared" si="1"/>
        <v>0</v>
      </c>
      <c r="L7" s="28">
        <f t="shared" si="1"/>
        <v>0</v>
      </c>
      <c r="M7" s="32">
        <f t="shared" si="1"/>
        <v>53420</v>
      </c>
    </row>
    <row r="8" spans="1:13" ht="26.1" customHeight="1">
      <c r="A8" s="18">
        <v>4</v>
      </c>
      <c r="B8" s="44" t="s">
        <v>96</v>
      </c>
      <c r="C8" s="33" t="s">
        <v>97</v>
      </c>
      <c r="D8" s="20">
        <v>189880</v>
      </c>
      <c r="E8" s="11">
        <v>11439</v>
      </c>
      <c r="F8" s="20">
        <v>22877</v>
      </c>
      <c r="G8" s="11">
        <v>4575</v>
      </c>
      <c r="H8" s="20">
        <v>0</v>
      </c>
      <c r="I8" s="20">
        <v>0</v>
      </c>
      <c r="J8" s="20">
        <v>0</v>
      </c>
      <c r="K8" s="20">
        <v>0</v>
      </c>
      <c r="L8" s="11">
        <v>0</v>
      </c>
      <c r="M8" s="22">
        <f t="shared" si="0"/>
        <v>228771</v>
      </c>
    </row>
    <row r="9" spans="1:13" ht="26.1" customHeight="1" thickBot="1">
      <c r="A9" s="39">
        <v>5</v>
      </c>
      <c r="B9" s="41" t="s">
        <v>96</v>
      </c>
      <c r="C9" s="35" t="s">
        <v>97</v>
      </c>
      <c r="D9" s="42">
        <v>32894</v>
      </c>
      <c r="E9" s="43">
        <v>0</v>
      </c>
      <c r="F9" s="42">
        <v>769</v>
      </c>
      <c r="G9" s="43">
        <v>687</v>
      </c>
      <c r="H9" s="42">
        <v>0</v>
      </c>
      <c r="I9" s="42">
        <v>0</v>
      </c>
      <c r="J9" s="42">
        <v>0</v>
      </c>
      <c r="K9" s="42">
        <v>0</v>
      </c>
      <c r="L9" s="43">
        <v>0</v>
      </c>
      <c r="M9" s="37">
        <f t="shared" si="0"/>
        <v>34350</v>
      </c>
    </row>
    <row r="10" spans="1:13" ht="26.1" customHeight="1" thickBot="1">
      <c r="A10" s="88" t="s">
        <v>25</v>
      </c>
      <c r="B10" s="89"/>
      <c r="C10" s="90"/>
      <c r="D10" s="28">
        <f>SUM(D8:D9)</f>
        <v>222774</v>
      </c>
      <c r="E10" s="28">
        <f t="shared" ref="E10:M10" si="2">SUM(E8:E9)</f>
        <v>11439</v>
      </c>
      <c r="F10" s="28">
        <f t="shared" si="2"/>
        <v>23646</v>
      </c>
      <c r="G10" s="28">
        <f t="shared" si="2"/>
        <v>5262</v>
      </c>
      <c r="H10" s="28">
        <f t="shared" si="2"/>
        <v>0</v>
      </c>
      <c r="I10" s="28">
        <f t="shared" si="2"/>
        <v>0</v>
      </c>
      <c r="J10" s="28">
        <f t="shared" si="2"/>
        <v>0</v>
      </c>
      <c r="K10" s="28">
        <f t="shared" si="2"/>
        <v>0</v>
      </c>
      <c r="L10" s="28">
        <f t="shared" si="2"/>
        <v>0</v>
      </c>
      <c r="M10" s="32">
        <f t="shared" si="2"/>
        <v>263121</v>
      </c>
    </row>
    <row r="11" spans="1:13" ht="26.1" customHeight="1">
      <c r="A11" s="39">
        <v>6</v>
      </c>
      <c r="B11" s="44" t="s">
        <v>98</v>
      </c>
      <c r="C11" s="35" t="s">
        <v>99</v>
      </c>
      <c r="D11" s="42">
        <v>28350</v>
      </c>
      <c r="E11" s="11">
        <v>0</v>
      </c>
      <c r="F11" s="20">
        <v>650</v>
      </c>
      <c r="G11" s="11">
        <v>0</v>
      </c>
      <c r="H11" s="20">
        <v>0</v>
      </c>
      <c r="I11" s="20">
        <v>0</v>
      </c>
      <c r="J11" s="20">
        <v>0</v>
      </c>
      <c r="K11" s="20">
        <v>0</v>
      </c>
      <c r="L11" s="11">
        <v>0</v>
      </c>
      <c r="M11" s="22">
        <f t="shared" si="0"/>
        <v>29000</v>
      </c>
    </row>
    <row r="12" spans="1:13" ht="26.1" customHeight="1">
      <c r="A12" s="46">
        <v>7</v>
      </c>
      <c r="B12" s="16" t="s">
        <v>98</v>
      </c>
      <c r="C12" s="45" t="s">
        <v>99</v>
      </c>
      <c r="D12" s="21">
        <v>362869</v>
      </c>
      <c r="E12" s="11">
        <v>0</v>
      </c>
      <c r="F12" s="20">
        <v>8315</v>
      </c>
      <c r="G12" s="11">
        <v>0</v>
      </c>
      <c r="H12" s="20">
        <v>0</v>
      </c>
      <c r="I12" s="20">
        <v>0</v>
      </c>
      <c r="J12" s="20">
        <v>0</v>
      </c>
      <c r="K12" s="20">
        <v>0</v>
      </c>
      <c r="L12" s="11">
        <v>0</v>
      </c>
      <c r="M12" s="22">
        <f t="shared" si="0"/>
        <v>371184</v>
      </c>
    </row>
    <row r="13" spans="1:13" ht="26.1" customHeight="1">
      <c r="A13" s="46">
        <v>8</v>
      </c>
      <c r="B13" s="16" t="s">
        <v>98</v>
      </c>
      <c r="C13" s="45" t="s">
        <v>99</v>
      </c>
      <c r="D13" s="21">
        <v>95805</v>
      </c>
      <c r="E13" s="11">
        <v>0</v>
      </c>
      <c r="F13" s="20">
        <v>2195</v>
      </c>
      <c r="G13" s="11">
        <v>0</v>
      </c>
      <c r="H13" s="20">
        <v>0</v>
      </c>
      <c r="I13" s="20">
        <v>0</v>
      </c>
      <c r="J13" s="20">
        <v>0</v>
      </c>
      <c r="K13" s="20">
        <v>0</v>
      </c>
      <c r="L13" s="11">
        <v>0</v>
      </c>
      <c r="M13" s="22">
        <f t="shared" si="0"/>
        <v>98000</v>
      </c>
    </row>
    <row r="14" spans="1:13" ht="26.1" customHeight="1" thickBot="1">
      <c r="A14" s="47">
        <v>9</v>
      </c>
      <c r="B14" s="16" t="s">
        <v>98</v>
      </c>
      <c r="C14" s="45" t="s">
        <v>99</v>
      </c>
      <c r="D14" s="42">
        <v>629297</v>
      </c>
      <c r="E14" s="43">
        <v>0</v>
      </c>
      <c r="F14" s="42">
        <v>14419</v>
      </c>
      <c r="G14" s="43">
        <v>0</v>
      </c>
      <c r="H14" s="42">
        <v>0</v>
      </c>
      <c r="I14" s="42">
        <v>0</v>
      </c>
      <c r="J14" s="42">
        <v>0</v>
      </c>
      <c r="K14" s="42">
        <v>0</v>
      </c>
      <c r="L14" s="43">
        <v>0</v>
      </c>
      <c r="M14" s="37">
        <f t="shared" si="0"/>
        <v>643716</v>
      </c>
    </row>
    <row r="15" spans="1:13" ht="26.1" customHeight="1" thickBot="1">
      <c r="A15" s="88" t="s">
        <v>25</v>
      </c>
      <c r="B15" s="89"/>
      <c r="C15" s="90"/>
      <c r="D15" s="28">
        <f>SUM(D11:D14)</f>
        <v>1116321</v>
      </c>
      <c r="E15" s="28">
        <f t="shared" ref="E15:M15" si="3">SUM(E11:E14)</f>
        <v>0</v>
      </c>
      <c r="F15" s="28">
        <f t="shared" si="3"/>
        <v>25579</v>
      </c>
      <c r="G15" s="28">
        <f t="shared" si="3"/>
        <v>0</v>
      </c>
      <c r="H15" s="28">
        <f t="shared" si="3"/>
        <v>0</v>
      </c>
      <c r="I15" s="28">
        <f t="shared" si="3"/>
        <v>0</v>
      </c>
      <c r="J15" s="28">
        <f t="shared" si="3"/>
        <v>0</v>
      </c>
      <c r="K15" s="28">
        <f t="shared" si="3"/>
        <v>0</v>
      </c>
      <c r="L15" s="28">
        <f t="shared" si="3"/>
        <v>0</v>
      </c>
      <c r="M15" s="32">
        <f t="shared" si="3"/>
        <v>1141900</v>
      </c>
    </row>
    <row r="16" spans="1:13" ht="26.1" customHeight="1">
      <c r="A16" s="56">
        <v>10</v>
      </c>
      <c r="B16" s="44" t="s">
        <v>21</v>
      </c>
      <c r="C16" s="33" t="s">
        <v>22</v>
      </c>
      <c r="D16" s="20">
        <v>1061762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2">
        <f t="shared" ref="M16:M17" si="4">SUM(D16:L16)</f>
        <v>1061762</v>
      </c>
    </row>
    <row r="17" spans="1:13" ht="26.1" customHeight="1" thickBot="1">
      <c r="A17" s="69">
        <v>11</v>
      </c>
      <c r="B17" s="41" t="s">
        <v>21</v>
      </c>
      <c r="C17" s="59" t="s">
        <v>22</v>
      </c>
      <c r="D17" s="27">
        <v>1013771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37">
        <f t="shared" si="4"/>
        <v>1013771</v>
      </c>
    </row>
    <row r="18" spans="1:13" ht="26.1" customHeight="1" thickBot="1">
      <c r="A18" s="88" t="s">
        <v>25</v>
      </c>
      <c r="B18" s="89"/>
      <c r="C18" s="90"/>
      <c r="D18" s="28">
        <f>SUM(D16:D17)</f>
        <v>2075533</v>
      </c>
      <c r="E18" s="28">
        <f t="shared" ref="E18:M18" si="5">SUM(E16:E17)</f>
        <v>0</v>
      </c>
      <c r="F18" s="28">
        <f t="shared" si="5"/>
        <v>0</v>
      </c>
      <c r="G18" s="28">
        <f t="shared" si="5"/>
        <v>0</v>
      </c>
      <c r="H18" s="28">
        <f t="shared" si="5"/>
        <v>0</v>
      </c>
      <c r="I18" s="28">
        <f t="shared" si="5"/>
        <v>0</v>
      </c>
      <c r="J18" s="28">
        <f t="shared" si="5"/>
        <v>0</v>
      </c>
      <c r="K18" s="28">
        <f t="shared" si="5"/>
        <v>0</v>
      </c>
      <c r="L18" s="28">
        <f t="shared" si="5"/>
        <v>0</v>
      </c>
      <c r="M18" s="32">
        <f t="shared" si="5"/>
        <v>2075533</v>
      </c>
    </row>
    <row r="19" spans="1:13" ht="26.1" customHeight="1">
      <c r="A19" s="56">
        <v>12</v>
      </c>
      <c r="B19" s="41" t="s">
        <v>84</v>
      </c>
      <c r="C19" s="59" t="s">
        <v>86</v>
      </c>
      <c r="D19" s="27">
        <v>150267</v>
      </c>
      <c r="E19" s="27">
        <v>0</v>
      </c>
      <c r="F19" s="27">
        <v>3443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37">
        <f t="shared" ref="M19:M20" si="6">SUM(D19:L19)</f>
        <v>153710</v>
      </c>
    </row>
    <row r="20" spans="1:13" ht="26.1" customHeight="1" thickBot="1">
      <c r="A20" s="69">
        <v>13</v>
      </c>
      <c r="B20" s="41" t="s">
        <v>84</v>
      </c>
      <c r="C20" s="59" t="s">
        <v>86</v>
      </c>
      <c r="D20" s="27">
        <v>150267</v>
      </c>
      <c r="E20" s="27">
        <v>0</v>
      </c>
      <c r="F20" s="27">
        <v>3443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83">
        <f t="shared" si="6"/>
        <v>153710</v>
      </c>
    </row>
    <row r="21" spans="1:13" ht="26.1" customHeight="1" thickBot="1">
      <c r="A21" s="88" t="s">
        <v>25</v>
      </c>
      <c r="B21" s="89"/>
      <c r="C21" s="90"/>
      <c r="D21" s="28">
        <f>SUM(D19:D20)</f>
        <v>300534</v>
      </c>
      <c r="E21" s="28">
        <f t="shared" ref="E21:M21" si="7">SUM(E19:E20)</f>
        <v>0</v>
      </c>
      <c r="F21" s="28">
        <f t="shared" si="7"/>
        <v>6886</v>
      </c>
      <c r="G21" s="28">
        <f t="shared" si="7"/>
        <v>0</v>
      </c>
      <c r="H21" s="28">
        <f t="shared" si="7"/>
        <v>0</v>
      </c>
      <c r="I21" s="28">
        <f t="shared" si="7"/>
        <v>0</v>
      </c>
      <c r="J21" s="28">
        <f t="shared" si="7"/>
        <v>0</v>
      </c>
      <c r="K21" s="28">
        <f t="shared" si="7"/>
        <v>0</v>
      </c>
      <c r="L21" s="28">
        <f t="shared" si="7"/>
        <v>0</v>
      </c>
      <c r="M21" s="32">
        <f t="shared" si="7"/>
        <v>307420</v>
      </c>
    </row>
    <row r="22" spans="1:13" ht="26.1" customHeight="1">
      <c r="A22" s="56">
        <v>14</v>
      </c>
      <c r="B22" s="79" t="s">
        <v>23</v>
      </c>
      <c r="C22" s="33" t="s">
        <v>104</v>
      </c>
      <c r="D22" s="20">
        <v>166638</v>
      </c>
      <c r="E22" s="11">
        <v>7385</v>
      </c>
      <c r="F22" s="20">
        <v>4136</v>
      </c>
      <c r="G22" s="11">
        <v>3692</v>
      </c>
      <c r="H22" s="20">
        <v>925</v>
      </c>
      <c r="I22" s="20">
        <v>1846</v>
      </c>
      <c r="J22" s="20">
        <v>0</v>
      </c>
      <c r="K22" s="20">
        <v>0</v>
      </c>
      <c r="L22" s="11">
        <v>0</v>
      </c>
      <c r="M22" s="22">
        <f t="shared" ref="M22:M24" si="8">SUM(D22:L22)</f>
        <v>184622</v>
      </c>
    </row>
    <row r="23" spans="1:13" ht="26.1" customHeight="1">
      <c r="A23" s="67">
        <v>15</v>
      </c>
      <c r="B23" s="16" t="s">
        <v>128</v>
      </c>
      <c r="C23" s="17" t="s">
        <v>105</v>
      </c>
      <c r="D23" s="21">
        <v>43881</v>
      </c>
      <c r="E23" s="12">
        <v>0</v>
      </c>
      <c r="F23" s="21">
        <v>1005</v>
      </c>
      <c r="G23" s="12">
        <v>0</v>
      </c>
      <c r="H23" s="21">
        <v>0</v>
      </c>
      <c r="I23" s="21">
        <v>0</v>
      </c>
      <c r="J23" s="21">
        <v>0</v>
      </c>
      <c r="K23" s="21">
        <v>0</v>
      </c>
      <c r="L23" s="12">
        <v>0</v>
      </c>
      <c r="M23" s="48">
        <f t="shared" si="8"/>
        <v>44886</v>
      </c>
    </row>
    <row r="24" spans="1:13" ht="26.1" customHeight="1">
      <c r="A24" s="56">
        <v>16</v>
      </c>
      <c r="B24" s="79" t="s">
        <v>84</v>
      </c>
      <c r="C24" s="33" t="s">
        <v>85</v>
      </c>
      <c r="D24" s="20">
        <v>321145</v>
      </c>
      <c r="E24" s="11">
        <v>0</v>
      </c>
      <c r="F24" s="20">
        <v>7358</v>
      </c>
      <c r="G24" s="11">
        <v>0</v>
      </c>
      <c r="H24" s="20">
        <v>0</v>
      </c>
      <c r="I24" s="20">
        <v>0</v>
      </c>
      <c r="J24" s="20">
        <v>0</v>
      </c>
      <c r="K24" s="20">
        <v>0</v>
      </c>
      <c r="L24" s="11">
        <v>0</v>
      </c>
      <c r="M24" s="22">
        <f t="shared" si="8"/>
        <v>328503</v>
      </c>
    </row>
    <row r="25" spans="1:13" ht="26.1" customHeight="1">
      <c r="A25" s="67">
        <v>17</v>
      </c>
      <c r="B25" s="16" t="s">
        <v>100</v>
      </c>
      <c r="C25" s="45" t="s">
        <v>95</v>
      </c>
      <c r="D25" s="21">
        <v>54257</v>
      </c>
      <c r="E25" s="12">
        <v>0</v>
      </c>
      <c r="F25" s="21">
        <v>1243</v>
      </c>
      <c r="G25" s="12">
        <v>0</v>
      </c>
      <c r="H25" s="21">
        <v>0</v>
      </c>
      <c r="I25" s="21">
        <v>0</v>
      </c>
      <c r="J25" s="21">
        <v>0</v>
      </c>
      <c r="K25" s="21">
        <v>0</v>
      </c>
      <c r="L25" s="12">
        <v>0</v>
      </c>
      <c r="M25" s="48">
        <f t="shared" si="0"/>
        <v>55500</v>
      </c>
    </row>
    <row r="26" spans="1:13" ht="26.1" customHeight="1">
      <c r="A26" s="56">
        <v>18</v>
      </c>
      <c r="B26" s="41" t="s">
        <v>101</v>
      </c>
      <c r="C26" s="35" t="s">
        <v>86</v>
      </c>
      <c r="D26" s="42">
        <v>194269</v>
      </c>
      <c r="E26" s="43">
        <v>0</v>
      </c>
      <c r="F26" s="42">
        <v>4451</v>
      </c>
      <c r="G26" s="43">
        <v>0</v>
      </c>
      <c r="H26" s="42">
        <v>0</v>
      </c>
      <c r="I26" s="42">
        <v>0</v>
      </c>
      <c r="J26" s="42">
        <v>0</v>
      </c>
      <c r="K26" s="42">
        <v>0</v>
      </c>
      <c r="L26" s="43">
        <v>0</v>
      </c>
      <c r="M26" s="22">
        <f t="shared" si="0"/>
        <v>198720</v>
      </c>
    </row>
    <row r="27" spans="1:13" ht="26.1" customHeight="1">
      <c r="A27" s="67">
        <v>19</v>
      </c>
      <c r="B27" s="16" t="s">
        <v>102</v>
      </c>
      <c r="C27" s="45" t="s">
        <v>103</v>
      </c>
      <c r="D27" s="21">
        <v>369979</v>
      </c>
      <c r="E27" s="12">
        <v>8026</v>
      </c>
      <c r="F27" s="21">
        <v>8989</v>
      </c>
      <c r="G27" s="12">
        <v>8026</v>
      </c>
      <c r="H27" s="21">
        <v>2281</v>
      </c>
      <c r="I27" s="21">
        <v>4013</v>
      </c>
      <c r="J27" s="21">
        <v>0</v>
      </c>
      <c r="K27" s="21">
        <v>0</v>
      </c>
      <c r="L27" s="12">
        <v>0</v>
      </c>
      <c r="M27" s="22">
        <f t="shared" si="0"/>
        <v>401314</v>
      </c>
    </row>
    <row r="28" spans="1:13" ht="26.1" customHeight="1">
      <c r="A28" s="56">
        <v>20</v>
      </c>
      <c r="B28" s="16" t="s">
        <v>123</v>
      </c>
      <c r="C28" s="45" t="s">
        <v>124</v>
      </c>
      <c r="D28" s="21">
        <v>93002</v>
      </c>
      <c r="E28" s="12">
        <v>2016</v>
      </c>
      <c r="F28" s="21">
        <v>2258</v>
      </c>
      <c r="G28" s="12">
        <v>2016</v>
      </c>
      <c r="H28" s="21">
        <v>504</v>
      </c>
      <c r="I28" s="21">
        <v>1008</v>
      </c>
      <c r="J28" s="21">
        <v>0</v>
      </c>
      <c r="K28" s="21">
        <v>0</v>
      </c>
      <c r="L28" s="12">
        <v>0</v>
      </c>
      <c r="M28" s="22">
        <f t="shared" si="0"/>
        <v>100804</v>
      </c>
    </row>
    <row r="29" spans="1:13" ht="26.1" customHeight="1">
      <c r="A29" s="67">
        <v>21</v>
      </c>
      <c r="B29" s="16" t="s">
        <v>125</v>
      </c>
      <c r="C29" s="45" t="s">
        <v>97</v>
      </c>
      <c r="D29" s="21">
        <v>200640</v>
      </c>
      <c r="E29" s="12">
        <v>0</v>
      </c>
      <c r="F29" s="21">
        <v>22800</v>
      </c>
      <c r="G29" s="12">
        <v>4560</v>
      </c>
      <c r="H29" s="21">
        <v>0</v>
      </c>
      <c r="I29" s="21">
        <v>0</v>
      </c>
      <c r="J29" s="21">
        <v>0</v>
      </c>
      <c r="K29" s="21">
        <v>0</v>
      </c>
      <c r="L29" s="12">
        <v>0</v>
      </c>
      <c r="M29" s="22">
        <f t="shared" si="0"/>
        <v>228000</v>
      </c>
    </row>
    <row r="30" spans="1:13" ht="26.1" customHeight="1">
      <c r="A30" s="56">
        <v>22</v>
      </c>
      <c r="B30" s="16" t="s">
        <v>26</v>
      </c>
      <c r="C30" s="45" t="s">
        <v>103</v>
      </c>
      <c r="D30" s="21">
        <v>179913</v>
      </c>
      <c r="E30" s="12">
        <v>7973</v>
      </c>
      <c r="F30" s="21">
        <v>4465</v>
      </c>
      <c r="G30" s="12">
        <v>3986</v>
      </c>
      <c r="H30" s="21">
        <v>989</v>
      </c>
      <c r="I30" s="21">
        <v>1993</v>
      </c>
      <c r="J30" s="21">
        <v>0</v>
      </c>
      <c r="K30" s="21">
        <v>0</v>
      </c>
      <c r="L30" s="12">
        <v>0</v>
      </c>
      <c r="M30" s="22">
        <f t="shared" si="0"/>
        <v>199319</v>
      </c>
    </row>
    <row r="31" spans="1:13" ht="26.1" customHeight="1" thickBot="1">
      <c r="A31" s="67">
        <v>23</v>
      </c>
      <c r="B31" s="16" t="s">
        <v>126</v>
      </c>
      <c r="C31" s="45" t="s">
        <v>127</v>
      </c>
      <c r="D31" s="21">
        <v>276891</v>
      </c>
      <c r="E31" s="12">
        <v>5783</v>
      </c>
      <c r="F31" s="21">
        <v>6476</v>
      </c>
      <c r="G31" s="12">
        <v>0</v>
      </c>
      <c r="H31" s="21">
        <v>0</v>
      </c>
      <c r="I31" s="21">
        <v>0</v>
      </c>
      <c r="J31" s="21">
        <v>0</v>
      </c>
      <c r="K31" s="21">
        <v>0</v>
      </c>
      <c r="L31" s="12">
        <v>0</v>
      </c>
      <c r="M31" s="22">
        <f t="shared" si="0"/>
        <v>289150</v>
      </c>
    </row>
    <row r="32" spans="1:13" ht="26.1" customHeight="1" thickBot="1">
      <c r="A32" s="88" t="s">
        <v>25</v>
      </c>
      <c r="B32" s="89"/>
      <c r="C32" s="90"/>
      <c r="D32" s="28">
        <f t="shared" ref="D32:M32" si="9">SUM(D22:D31)</f>
        <v>1900615</v>
      </c>
      <c r="E32" s="28">
        <f t="shared" si="9"/>
        <v>31183</v>
      </c>
      <c r="F32" s="28">
        <f t="shared" si="9"/>
        <v>63181</v>
      </c>
      <c r="G32" s="28">
        <f t="shared" si="9"/>
        <v>22280</v>
      </c>
      <c r="H32" s="28">
        <f t="shared" si="9"/>
        <v>4699</v>
      </c>
      <c r="I32" s="28">
        <f t="shared" si="9"/>
        <v>8860</v>
      </c>
      <c r="J32" s="28">
        <f t="shared" si="9"/>
        <v>0</v>
      </c>
      <c r="K32" s="28">
        <f t="shared" si="9"/>
        <v>0</v>
      </c>
      <c r="L32" s="28">
        <f t="shared" si="9"/>
        <v>0</v>
      </c>
      <c r="M32" s="32">
        <f t="shared" si="9"/>
        <v>2030818</v>
      </c>
    </row>
    <row r="33" spans="1:14" ht="26.1" customHeight="1" thickBot="1">
      <c r="A33" s="88" t="s">
        <v>28</v>
      </c>
      <c r="B33" s="89"/>
      <c r="C33" s="90"/>
      <c r="D33" s="28">
        <f>SUM(D7,D10,D15,D18,D21,D32)</f>
        <v>5668000</v>
      </c>
      <c r="E33" s="28">
        <f t="shared" ref="E33:M33" si="10">SUM(E7,E10,E15,E18,E21,E32)</f>
        <v>42622</v>
      </c>
      <c r="F33" s="28">
        <f t="shared" si="10"/>
        <v>120489</v>
      </c>
      <c r="G33" s="28">
        <f t="shared" si="10"/>
        <v>27542</v>
      </c>
      <c r="H33" s="28">
        <f t="shared" si="10"/>
        <v>4699</v>
      </c>
      <c r="I33" s="28">
        <f t="shared" si="10"/>
        <v>8860</v>
      </c>
      <c r="J33" s="28">
        <f t="shared" si="10"/>
        <v>0</v>
      </c>
      <c r="K33" s="28">
        <f t="shared" si="10"/>
        <v>0</v>
      </c>
      <c r="L33" s="28">
        <f t="shared" si="10"/>
        <v>0</v>
      </c>
      <c r="M33" s="32">
        <f t="shared" si="10"/>
        <v>5872212</v>
      </c>
    </row>
    <row r="34" spans="1:14" ht="21.95" customHeight="1">
      <c r="A34" s="85" t="s">
        <v>12</v>
      </c>
      <c r="B34" s="85"/>
      <c r="C34" s="7"/>
      <c r="D34" s="14"/>
      <c r="E34" s="23"/>
      <c r="F34" s="8"/>
      <c r="G34" s="8"/>
      <c r="H34" s="8"/>
      <c r="I34" s="8"/>
      <c r="J34" s="8"/>
      <c r="K34" s="8"/>
      <c r="L34" s="8"/>
      <c r="M34" s="8"/>
    </row>
    <row r="35" spans="1:14" ht="21.95" customHeight="1">
      <c r="A35" s="86" t="s">
        <v>13</v>
      </c>
      <c r="B35" s="86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</row>
    <row r="36" spans="1:14" ht="21.95" customHeight="1">
      <c r="A36" s="86" t="s">
        <v>11</v>
      </c>
      <c r="B36" s="86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7" spans="1:14" ht="21.95" customHeight="1">
      <c r="A37" s="86" t="s">
        <v>10</v>
      </c>
      <c r="B37" s="86"/>
      <c r="C37" s="25"/>
      <c r="D37" s="24"/>
      <c r="E37" s="24"/>
      <c r="F37" s="25"/>
      <c r="G37" s="24"/>
      <c r="H37" s="24"/>
      <c r="I37" s="24"/>
      <c r="J37" s="24"/>
      <c r="K37" s="24"/>
      <c r="L37" s="24"/>
      <c r="M37" s="24"/>
    </row>
    <row r="38" spans="1:14" ht="23.1" customHeight="1">
      <c r="A38" s="6"/>
      <c r="B38" s="2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4" s="2" customFormat="1" ht="20.100000000000001" customHeight="1">
      <c r="A39" s="1"/>
      <c r="B39" s="3"/>
      <c r="C39" s="26"/>
      <c r="D39" s="1"/>
      <c r="E39" s="1"/>
      <c r="F39" s="1"/>
      <c r="G39" s="1"/>
      <c r="H39" s="1"/>
      <c r="I39" s="1"/>
      <c r="J39" s="1"/>
      <c r="K39" s="1"/>
      <c r="L39" s="1"/>
      <c r="M39" s="1"/>
      <c r="N39" s="5"/>
    </row>
    <row r="40" spans="1:14" s="2" customFormat="1" ht="20.10000000000000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4" s="2" customFormat="1" ht="20.100000000000001" customHeight="1">
      <c r="A41" s="1"/>
      <c r="B41" s="1"/>
      <c r="C41" s="1"/>
      <c r="D41" s="4"/>
      <c r="E41" s="1"/>
      <c r="F41" s="1"/>
      <c r="G41" s="1"/>
      <c r="H41" s="1"/>
      <c r="I41" s="1"/>
      <c r="J41" s="1"/>
      <c r="K41" s="1"/>
      <c r="L41" s="1"/>
      <c r="M41" s="1"/>
    </row>
    <row r="42" spans="1:14" s="2" customFormat="1" ht="20.10000000000000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4" s="2" customFormat="1" ht="14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4" ht="14.25"/>
    <row r="46" spans="1:14" ht="14.25"/>
  </sheetData>
  <mergeCells count="13">
    <mergeCell ref="A36:B36"/>
    <mergeCell ref="A37:B37"/>
    <mergeCell ref="A1:M1"/>
    <mergeCell ref="A2:M2"/>
    <mergeCell ref="A33:C33"/>
    <mergeCell ref="A34:B34"/>
    <mergeCell ref="A35:B35"/>
    <mergeCell ref="A7:C7"/>
    <mergeCell ref="A10:C10"/>
    <mergeCell ref="A32:C32"/>
    <mergeCell ref="A15:C15"/>
    <mergeCell ref="A18:C18"/>
    <mergeCell ref="A21:C21"/>
  </mergeCells>
  <printOptions horizontalCentered="1"/>
  <pageMargins left="1.299212598425197" right="0.31496062992125984" top="0.23622047244094491" bottom="0.19685039370078741" header="0.23622047244094491" footer="0.19685039370078741"/>
  <pageSetup paperSize="5" scale="95" orientation="landscape" verticalDpi="0" r:id="rId1"/>
  <headerFoot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1">
    <tabColor rgb="FF00B0F0"/>
  </sheetPr>
  <dimension ref="A1:N21"/>
  <sheetViews>
    <sheetView workbookViewId="0">
      <pane ySplit="3" topLeftCell="A4" activePane="bottomLeft" state="frozen"/>
      <selection pane="bottomLeft" activeCell="D8" sqref="D8"/>
    </sheetView>
  </sheetViews>
  <sheetFormatPr defaultColWidth="8.85546875" defaultRowHeight="30" customHeight="1"/>
  <cols>
    <col min="1" max="1" width="5.85546875" style="1" customWidth="1"/>
    <col min="2" max="2" width="24.7109375" style="1" customWidth="1"/>
    <col min="3" max="3" width="16.7109375" style="1" customWidth="1"/>
    <col min="4" max="4" width="14.7109375" style="1" customWidth="1"/>
    <col min="5" max="5" width="12.5703125" style="1" customWidth="1"/>
    <col min="6" max="6" width="13.5703125" style="1" bestFit="1" customWidth="1"/>
    <col min="7" max="7" width="12.140625" style="1" bestFit="1" customWidth="1"/>
    <col min="8" max="8" width="10.7109375" style="1" customWidth="1"/>
    <col min="9" max="9" width="11.5703125" style="1" customWidth="1"/>
    <col min="10" max="10" width="8.42578125" style="1" customWidth="1"/>
    <col min="11" max="11" width="6.7109375" style="1" customWidth="1"/>
    <col min="12" max="12" width="10.85546875" style="1" bestFit="1" customWidth="1"/>
    <col min="13" max="13" width="14.85546875" style="1" bestFit="1" customWidth="1"/>
    <col min="14" max="14" width="13.42578125" style="1" bestFit="1" customWidth="1"/>
    <col min="15" max="16384" width="8.85546875" style="1"/>
  </cols>
  <sheetData>
    <row r="1" spans="1:14" ht="24.75" customHeight="1">
      <c r="A1" s="87" t="s">
        <v>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4" ht="18.75" customHeight="1" thickBot="1">
      <c r="A2" s="84" t="s">
        <v>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4" ht="24.95" customHeight="1" thickBot="1">
      <c r="A3" s="29" t="s">
        <v>0</v>
      </c>
      <c r="B3" s="13" t="s">
        <v>16</v>
      </c>
      <c r="C3" s="13" t="s">
        <v>17</v>
      </c>
      <c r="D3" s="13" t="s">
        <v>1</v>
      </c>
      <c r="E3" s="30" t="s">
        <v>14</v>
      </c>
      <c r="F3" s="13" t="s">
        <v>2</v>
      </c>
      <c r="G3" s="55" t="s">
        <v>15</v>
      </c>
      <c r="H3" s="13" t="s">
        <v>3</v>
      </c>
      <c r="I3" s="9" t="s">
        <v>4</v>
      </c>
      <c r="J3" s="13" t="s">
        <v>5</v>
      </c>
      <c r="K3" s="30" t="s">
        <v>8</v>
      </c>
      <c r="L3" s="30" t="s">
        <v>27</v>
      </c>
      <c r="M3" s="31" t="s">
        <v>6</v>
      </c>
    </row>
    <row r="4" spans="1:14" ht="58.5" customHeight="1">
      <c r="A4" s="18">
        <v>1</v>
      </c>
      <c r="B4" s="41" t="s">
        <v>106</v>
      </c>
      <c r="C4" s="33" t="s">
        <v>107</v>
      </c>
      <c r="D4" s="20">
        <v>30875</v>
      </c>
      <c r="E4" s="11">
        <v>0</v>
      </c>
      <c r="F4" s="20">
        <v>0</v>
      </c>
      <c r="G4" s="11">
        <v>0</v>
      </c>
      <c r="H4" s="20">
        <v>0</v>
      </c>
      <c r="I4" s="20">
        <v>0</v>
      </c>
      <c r="J4" s="20">
        <v>0</v>
      </c>
      <c r="K4" s="20">
        <v>0</v>
      </c>
      <c r="L4" s="11">
        <v>0</v>
      </c>
      <c r="M4" s="22">
        <f t="shared" ref="M4:M7" si="0">SUM(D4:L4)</f>
        <v>30875</v>
      </c>
    </row>
    <row r="5" spans="1:14" ht="58.5" customHeight="1">
      <c r="A5" s="18">
        <v>2</v>
      </c>
      <c r="B5" s="41" t="s">
        <v>106</v>
      </c>
      <c r="C5" s="33" t="s">
        <v>107</v>
      </c>
      <c r="D5" s="20">
        <v>26514</v>
      </c>
      <c r="E5" s="11">
        <v>0</v>
      </c>
      <c r="F5" s="20">
        <v>0</v>
      </c>
      <c r="G5" s="11">
        <v>0</v>
      </c>
      <c r="H5" s="20">
        <v>0</v>
      </c>
      <c r="I5" s="20">
        <v>0</v>
      </c>
      <c r="J5" s="20">
        <v>0</v>
      </c>
      <c r="K5" s="20">
        <v>0</v>
      </c>
      <c r="L5" s="11">
        <v>0</v>
      </c>
      <c r="M5" s="22">
        <f t="shared" si="0"/>
        <v>26514</v>
      </c>
    </row>
    <row r="6" spans="1:14" ht="58.5" customHeight="1">
      <c r="A6" s="18">
        <v>3</v>
      </c>
      <c r="B6" s="41" t="s">
        <v>106</v>
      </c>
      <c r="C6" s="33" t="s">
        <v>108</v>
      </c>
      <c r="D6" s="20">
        <v>33309</v>
      </c>
      <c r="E6" s="11">
        <v>0</v>
      </c>
      <c r="F6" s="20">
        <v>0</v>
      </c>
      <c r="G6" s="11">
        <v>0</v>
      </c>
      <c r="H6" s="20">
        <v>0</v>
      </c>
      <c r="I6" s="20">
        <v>0</v>
      </c>
      <c r="J6" s="20">
        <v>0</v>
      </c>
      <c r="K6" s="20">
        <v>0</v>
      </c>
      <c r="L6" s="11">
        <v>0</v>
      </c>
      <c r="M6" s="22">
        <f>SUM(D6:L6)</f>
        <v>33309</v>
      </c>
    </row>
    <row r="7" spans="1:14" ht="58.5" customHeight="1" thickBot="1">
      <c r="A7" s="18">
        <v>4</v>
      </c>
      <c r="B7" s="41" t="s">
        <v>106</v>
      </c>
      <c r="C7" s="33" t="s">
        <v>108</v>
      </c>
      <c r="D7" s="20">
        <v>50838</v>
      </c>
      <c r="E7" s="11">
        <v>0</v>
      </c>
      <c r="F7" s="20">
        <v>0</v>
      </c>
      <c r="G7" s="11">
        <v>0</v>
      </c>
      <c r="H7" s="20">
        <v>0</v>
      </c>
      <c r="I7" s="20">
        <v>0</v>
      </c>
      <c r="J7" s="20">
        <v>0</v>
      </c>
      <c r="K7" s="20">
        <v>0</v>
      </c>
      <c r="L7" s="11">
        <v>0</v>
      </c>
      <c r="M7" s="22">
        <f t="shared" si="0"/>
        <v>50838</v>
      </c>
    </row>
    <row r="8" spans="1:14" ht="30" customHeight="1" thickBot="1">
      <c r="A8" s="88" t="s">
        <v>28</v>
      </c>
      <c r="B8" s="89"/>
      <c r="C8" s="90"/>
      <c r="D8" s="28">
        <f t="shared" ref="D8:M8" si="1">SUM(D4:D7)</f>
        <v>141536</v>
      </c>
      <c r="E8" s="28">
        <f t="shared" si="1"/>
        <v>0</v>
      </c>
      <c r="F8" s="28">
        <f t="shared" si="1"/>
        <v>0</v>
      </c>
      <c r="G8" s="28">
        <f t="shared" si="1"/>
        <v>0</v>
      </c>
      <c r="H8" s="28">
        <f t="shared" si="1"/>
        <v>0</v>
      </c>
      <c r="I8" s="28">
        <f t="shared" si="1"/>
        <v>0</v>
      </c>
      <c r="J8" s="28">
        <f t="shared" si="1"/>
        <v>0</v>
      </c>
      <c r="K8" s="28">
        <f t="shared" si="1"/>
        <v>0</v>
      </c>
      <c r="L8" s="28">
        <f t="shared" si="1"/>
        <v>0</v>
      </c>
      <c r="M8" s="32">
        <f t="shared" si="1"/>
        <v>141536</v>
      </c>
    </row>
    <row r="9" spans="1:14" ht="23.1" customHeight="1">
      <c r="A9" s="85" t="s">
        <v>12</v>
      </c>
      <c r="B9" s="85"/>
      <c r="C9" s="7"/>
      <c r="D9" s="14"/>
      <c r="E9" s="23"/>
      <c r="F9" s="8"/>
      <c r="G9" s="8"/>
      <c r="H9" s="8"/>
      <c r="I9" s="8"/>
      <c r="J9" s="8"/>
      <c r="K9" s="8"/>
      <c r="L9" s="8"/>
      <c r="M9" s="8"/>
    </row>
    <row r="10" spans="1:14" ht="23.1" customHeight="1">
      <c r="A10" s="86" t="s">
        <v>13</v>
      </c>
      <c r="B10" s="86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4" ht="23.1" customHeight="1">
      <c r="A11" s="86" t="s">
        <v>11</v>
      </c>
      <c r="B11" s="8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4" ht="23.1" customHeight="1">
      <c r="A12" s="86" t="s">
        <v>10</v>
      </c>
      <c r="B12" s="86"/>
      <c r="C12" s="25"/>
      <c r="D12" s="24"/>
      <c r="E12" s="24"/>
      <c r="F12" s="25"/>
      <c r="G12" s="24"/>
      <c r="H12" s="24"/>
      <c r="I12" s="24"/>
      <c r="J12" s="24"/>
      <c r="K12" s="24"/>
      <c r="L12" s="24"/>
      <c r="M12" s="24"/>
    </row>
    <row r="13" spans="1:14" ht="23.1" customHeight="1">
      <c r="A13" s="6"/>
      <c r="B13" s="2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4" s="2" customFormat="1" ht="20.100000000000001" customHeight="1">
      <c r="A14" s="1"/>
      <c r="B14" s="3"/>
      <c r="C14" s="26"/>
      <c r="D14" s="1"/>
      <c r="E14" s="1"/>
      <c r="F14" s="1"/>
      <c r="G14" s="1"/>
      <c r="H14" s="1"/>
      <c r="I14" s="1"/>
      <c r="J14" s="1"/>
      <c r="K14" s="1"/>
      <c r="L14" s="1"/>
      <c r="M14" s="1"/>
      <c r="N14" s="5"/>
    </row>
    <row r="15" spans="1:14" s="2" customFormat="1" ht="20.10000000000000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4" s="2" customFormat="1" ht="20.100000000000001" customHeight="1">
      <c r="A16" s="1"/>
      <c r="B16" s="1"/>
      <c r="C16" s="1"/>
      <c r="D16" s="4"/>
      <c r="E16" s="1"/>
      <c r="F16" s="1"/>
      <c r="G16" s="1"/>
      <c r="H16" s="1"/>
      <c r="I16" s="1"/>
      <c r="J16" s="1"/>
      <c r="K16" s="1"/>
      <c r="L16" s="1"/>
      <c r="M16" s="1"/>
    </row>
    <row r="17" spans="1:13" s="2" customFormat="1" ht="20.10000000000000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s="2" customFormat="1" ht="14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4.25"/>
    <row r="21" spans="1:13" ht="14.25"/>
  </sheetData>
  <mergeCells count="7">
    <mergeCell ref="A12:B12"/>
    <mergeCell ref="A1:M1"/>
    <mergeCell ref="A2:M2"/>
    <mergeCell ref="A9:B9"/>
    <mergeCell ref="A10:B10"/>
    <mergeCell ref="A11:B11"/>
    <mergeCell ref="A8:C8"/>
  </mergeCells>
  <printOptions horizontalCentered="1"/>
  <pageMargins left="1.299212598425197" right="0.31496062992125984" top="0.23622047244094491" bottom="0.19685039370078741" header="0.23622047244094491" footer="0.19685039370078741"/>
  <pageSetup paperSize="5" scale="95" orientation="landscape" verticalDpi="0" r:id="rId1"/>
  <headerFoot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>
    <tabColor rgb="FF00B0F0"/>
  </sheetPr>
  <dimension ref="A1:M30"/>
  <sheetViews>
    <sheetView workbookViewId="0">
      <pane ySplit="3" topLeftCell="A4" activePane="bottomLeft" state="frozen"/>
      <selection pane="bottomLeft" activeCell="B5" sqref="B5:C5"/>
    </sheetView>
  </sheetViews>
  <sheetFormatPr defaultColWidth="8.85546875" defaultRowHeight="30" customHeight="1"/>
  <cols>
    <col min="1" max="1" width="5.85546875" style="1" customWidth="1"/>
    <col min="2" max="2" width="31.5703125" style="1" customWidth="1"/>
    <col min="3" max="4" width="14.7109375" style="1" customWidth="1"/>
    <col min="5" max="5" width="12.5703125" style="1" customWidth="1"/>
    <col min="6" max="6" width="12.42578125" style="1" customWidth="1"/>
    <col min="7" max="7" width="11.5703125" style="1" customWidth="1"/>
    <col min="8" max="8" width="10.7109375" style="1" customWidth="1"/>
    <col min="9" max="9" width="10.85546875" style="1" customWidth="1"/>
    <col min="10" max="10" width="8.28515625" style="1" customWidth="1"/>
    <col min="11" max="11" width="9.5703125" style="1" customWidth="1"/>
    <col min="12" max="12" width="14.85546875" style="1" bestFit="1" customWidth="1"/>
    <col min="13" max="13" width="13.42578125" style="1" bestFit="1" customWidth="1"/>
    <col min="14" max="16384" width="8.85546875" style="1"/>
  </cols>
  <sheetData>
    <row r="1" spans="1:12" ht="24.75" customHeight="1">
      <c r="A1" s="87" t="s">
        <v>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18.75" customHeight="1" thickBot="1">
      <c r="A2" s="84" t="s">
        <v>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30" customHeight="1" thickBot="1">
      <c r="A3" s="29" t="s">
        <v>0</v>
      </c>
      <c r="B3" s="13" t="s">
        <v>16</v>
      </c>
      <c r="C3" s="13" t="s">
        <v>17</v>
      </c>
      <c r="D3" s="13" t="s">
        <v>1</v>
      </c>
      <c r="E3" s="30" t="s">
        <v>14</v>
      </c>
      <c r="F3" s="13" t="s">
        <v>2</v>
      </c>
      <c r="G3" s="55" t="s">
        <v>15</v>
      </c>
      <c r="H3" s="13" t="s">
        <v>3</v>
      </c>
      <c r="I3" s="9" t="s">
        <v>4</v>
      </c>
      <c r="J3" s="13" t="s">
        <v>5</v>
      </c>
      <c r="K3" s="30" t="s">
        <v>8</v>
      </c>
      <c r="L3" s="31" t="s">
        <v>6</v>
      </c>
    </row>
    <row r="4" spans="1:12" ht="24.95" customHeight="1">
      <c r="A4" s="18">
        <v>1</v>
      </c>
      <c r="B4" s="41" t="s">
        <v>21</v>
      </c>
      <c r="C4" s="35" t="s">
        <v>22</v>
      </c>
      <c r="D4" s="20">
        <v>1122369</v>
      </c>
      <c r="E4" s="11">
        <v>0</v>
      </c>
      <c r="F4" s="20">
        <v>22906</v>
      </c>
      <c r="G4" s="11">
        <v>0</v>
      </c>
      <c r="H4" s="20">
        <v>0</v>
      </c>
      <c r="I4" s="20">
        <v>0</v>
      </c>
      <c r="J4" s="20">
        <v>0</v>
      </c>
      <c r="K4" s="11">
        <v>0</v>
      </c>
      <c r="L4" s="22">
        <f>SUM(D4:K4)</f>
        <v>1145275</v>
      </c>
    </row>
    <row r="5" spans="1:12" ht="24.95" customHeight="1">
      <c r="A5" s="18">
        <v>2</v>
      </c>
      <c r="B5" s="41" t="s">
        <v>21</v>
      </c>
      <c r="C5" s="45" t="s">
        <v>22</v>
      </c>
      <c r="D5" s="20">
        <v>989186</v>
      </c>
      <c r="E5" s="11">
        <v>0</v>
      </c>
      <c r="F5" s="20">
        <v>20188</v>
      </c>
      <c r="G5" s="11">
        <v>0</v>
      </c>
      <c r="H5" s="20">
        <v>0</v>
      </c>
      <c r="I5" s="20">
        <v>0</v>
      </c>
      <c r="J5" s="20">
        <v>0</v>
      </c>
      <c r="K5" s="11">
        <v>0</v>
      </c>
      <c r="L5" s="22">
        <f t="shared" ref="L5:L16" si="0">SUM(D5:K5)</f>
        <v>1009374</v>
      </c>
    </row>
    <row r="6" spans="1:12" ht="24.95" customHeight="1">
      <c r="A6" s="18">
        <v>3</v>
      </c>
      <c r="B6" s="41" t="s">
        <v>21</v>
      </c>
      <c r="C6" s="45" t="s">
        <v>22</v>
      </c>
      <c r="D6" s="20">
        <v>913113</v>
      </c>
      <c r="E6" s="11">
        <v>0</v>
      </c>
      <c r="F6" s="20">
        <v>18635</v>
      </c>
      <c r="G6" s="11">
        <v>0</v>
      </c>
      <c r="H6" s="20">
        <v>0</v>
      </c>
      <c r="I6" s="20">
        <v>0</v>
      </c>
      <c r="J6" s="20">
        <v>0</v>
      </c>
      <c r="K6" s="11">
        <v>0</v>
      </c>
      <c r="L6" s="22">
        <f t="shared" si="0"/>
        <v>931748</v>
      </c>
    </row>
    <row r="7" spans="1:12" ht="24.95" customHeight="1">
      <c r="A7" s="18">
        <v>4</v>
      </c>
      <c r="B7" s="41" t="s">
        <v>21</v>
      </c>
      <c r="C7" s="45" t="s">
        <v>22</v>
      </c>
      <c r="D7" s="20">
        <v>798974</v>
      </c>
      <c r="E7" s="11">
        <v>0</v>
      </c>
      <c r="F7" s="20">
        <v>16306</v>
      </c>
      <c r="G7" s="11">
        <v>0</v>
      </c>
      <c r="H7" s="20">
        <v>0</v>
      </c>
      <c r="I7" s="20">
        <v>0</v>
      </c>
      <c r="J7" s="20">
        <v>0</v>
      </c>
      <c r="K7" s="11">
        <v>0</v>
      </c>
      <c r="L7" s="22">
        <f t="shared" si="0"/>
        <v>815280</v>
      </c>
    </row>
    <row r="8" spans="1:12" ht="24.95" customHeight="1">
      <c r="A8" s="18">
        <v>5</v>
      </c>
      <c r="B8" s="41" t="s">
        <v>21</v>
      </c>
      <c r="C8" s="45" t="s">
        <v>22</v>
      </c>
      <c r="D8" s="20">
        <v>1331624</v>
      </c>
      <c r="E8" s="11">
        <v>0</v>
      </c>
      <c r="F8" s="20">
        <v>27176</v>
      </c>
      <c r="G8" s="11">
        <v>0</v>
      </c>
      <c r="H8" s="20">
        <v>0</v>
      </c>
      <c r="I8" s="20">
        <v>0</v>
      </c>
      <c r="J8" s="20">
        <v>0</v>
      </c>
      <c r="K8" s="11">
        <v>0</v>
      </c>
      <c r="L8" s="22">
        <f t="shared" si="0"/>
        <v>1358800</v>
      </c>
    </row>
    <row r="9" spans="1:12" ht="24.95" customHeight="1">
      <c r="A9" s="18">
        <v>6</v>
      </c>
      <c r="B9" s="41" t="s">
        <v>21</v>
      </c>
      <c r="C9" s="45" t="s">
        <v>22</v>
      </c>
      <c r="D9" s="20">
        <v>589718</v>
      </c>
      <c r="E9" s="11">
        <v>0</v>
      </c>
      <c r="F9" s="20">
        <v>12036</v>
      </c>
      <c r="G9" s="11">
        <v>0</v>
      </c>
      <c r="H9" s="20">
        <v>0</v>
      </c>
      <c r="I9" s="20">
        <v>0</v>
      </c>
      <c r="J9" s="20">
        <v>0</v>
      </c>
      <c r="K9" s="11">
        <v>0</v>
      </c>
      <c r="L9" s="22">
        <f t="shared" si="0"/>
        <v>601754</v>
      </c>
    </row>
    <row r="10" spans="1:12" ht="24.95" customHeight="1">
      <c r="A10" s="18">
        <v>7</v>
      </c>
      <c r="B10" s="41" t="s">
        <v>21</v>
      </c>
      <c r="C10" s="45" t="s">
        <v>22</v>
      </c>
      <c r="D10" s="20">
        <v>1483810</v>
      </c>
      <c r="E10" s="11">
        <v>0</v>
      </c>
      <c r="F10" s="20">
        <v>30282</v>
      </c>
      <c r="G10" s="11">
        <v>0</v>
      </c>
      <c r="H10" s="20">
        <v>0</v>
      </c>
      <c r="I10" s="20">
        <v>0</v>
      </c>
      <c r="J10" s="20">
        <v>0</v>
      </c>
      <c r="K10" s="11">
        <v>0</v>
      </c>
      <c r="L10" s="22">
        <f t="shared" si="0"/>
        <v>1514092</v>
      </c>
    </row>
    <row r="11" spans="1:12" ht="24.95" customHeight="1">
      <c r="A11" s="18">
        <v>8</v>
      </c>
      <c r="B11" s="41" t="s">
        <v>21</v>
      </c>
      <c r="C11" s="45" t="s">
        <v>22</v>
      </c>
      <c r="D11" s="20">
        <v>973251</v>
      </c>
      <c r="E11" s="11">
        <v>0</v>
      </c>
      <c r="F11" s="20">
        <v>19863</v>
      </c>
      <c r="G11" s="11">
        <v>0</v>
      </c>
      <c r="H11" s="20">
        <v>0</v>
      </c>
      <c r="I11" s="20">
        <v>0</v>
      </c>
      <c r="J11" s="20">
        <v>0</v>
      </c>
      <c r="K11" s="11">
        <v>0</v>
      </c>
      <c r="L11" s="22">
        <f t="shared" si="0"/>
        <v>993114</v>
      </c>
    </row>
    <row r="12" spans="1:12" ht="24.95" customHeight="1">
      <c r="A12" s="18">
        <v>9</v>
      </c>
      <c r="B12" s="41" t="s">
        <v>21</v>
      </c>
      <c r="C12" s="45" t="s">
        <v>22</v>
      </c>
      <c r="D12" s="20">
        <v>3310038</v>
      </c>
      <c r="E12" s="11">
        <v>0</v>
      </c>
      <c r="F12" s="20">
        <v>67552</v>
      </c>
      <c r="G12" s="11">
        <v>0</v>
      </c>
      <c r="H12" s="20">
        <v>0</v>
      </c>
      <c r="I12" s="20">
        <v>0</v>
      </c>
      <c r="J12" s="20">
        <v>0</v>
      </c>
      <c r="K12" s="11">
        <v>0</v>
      </c>
      <c r="L12" s="22">
        <f t="shared" si="0"/>
        <v>3377590</v>
      </c>
    </row>
    <row r="13" spans="1:12" ht="24.95" customHeight="1">
      <c r="A13" s="18">
        <v>10</v>
      </c>
      <c r="B13" s="41" t="s">
        <v>21</v>
      </c>
      <c r="C13" s="45" t="s">
        <v>22</v>
      </c>
      <c r="D13" s="20">
        <v>957296</v>
      </c>
      <c r="E13" s="11">
        <v>0</v>
      </c>
      <c r="F13" s="20">
        <v>19537</v>
      </c>
      <c r="G13" s="11">
        <v>0</v>
      </c>
      <c r="H13" s="20">
        <v>0</v>
      </c>
      <c r="I13" s="20">
        <v>0</v>
      </c>
      <c r="J13" s="20">
        <v>0</v>
      </c>
      <c r="K13" s="11">
        <v>0</v>
      </c>
      <c r="L13" s="22">
        <f t="shared" si="0"/>
        <v>976833</v>
      </c>
    </row>
    <row r="14" spans="1:12" ht="24.95" customHeight="1" thickBot="1">
      <c r="A14" s="39">
        <v>11</v>
      </c>
      <c r="B14" s="41" t="s">
        <v>21</v>
      </c>
      <c r="C14" s="59" t="s">
        <v>22</v>
      </c>
      <c r="D14" s="42">
        <v>569617</v>
      </c>
      <c r="E14" s="43">
        <v>0</v>
      </c>
      <c r="F14" s="42">
        <v>11625</v>
      </c>
      <c r="G14" s="43">
        <v>0</v>
      </c>
      <c r="H14" s="42">
        <v>0</v>
      </c>
      <c r="I14" s="42">
        <v>0</v>
      </c>
      <c r="J14" s="42">
        <v>0</v>
      </c>
      <c r="K14" s="43">
        <v>0</v>
      </c>
      <c r="L14" s="37">
        <f t="shared" si="0"/>
        <v>581242</v>
      </c>
    </row>
    <row r="15" spans="1:12" ht="24.95" customHeight="1" thickBot="1">
      <c r="A15" s="88" t="s">
        <v>25</v>
      </c>
      <c r="B15" s="89"/>
      <c r="C15" s="90"/>
      <c r="D15" s="28">
        <f>SUM(D4:D14)</f>
        <v>13038996</v>
      </c>
      <c r="E15" s="28">
        <f t="shared" ref="E15:L15" si="1">SUM(E4:E14)</f>
        <v>0</v>
      </c>
      <c r="F15" s="28">
        <f t="shared" si="1"/>
        <v>266106</v>
      </c>
      <c r="G15" s="28">
        <f t="shared" si="1"/>
        <v>0</v>
      </c>
      <c r="H15" s="28">
        <f t="shared" si="1"/>
        <v>0</v>
      </c>
      <c r="I15" s="28">
        <f t="shared" si="1"/>
        <v>0</v>
      </c>
      <c r="J15" s="28">
        <f t="shared" si="1"/>
        <v>0</v>
      </c>
      <c r="K15" s="28">
        <f t="shared" si="1"/>
        <v>0</v>
      </c>
      <c r="L15" s="32">
        <f t="shared" si="1"/>
        <v>13305102</v>
      </c>
    </row>
    <row r="16" spans="1:12" ht="24.95" customHeight="1" thickBot="1">
      <c r="A16" s="60">
        <v>12</v>
      </c>
      <c r="B16" s="61" t="s">
        <v>116</v>
      </c>
      <c r="C16" s="62" t="s">
        <v>85</v>
      </c>
      <c r="D16" s="63">
        <v>444923</v>
      </c>
      <c r="E16" s="64">
        <v>0</v>
      </c>
      <c r="F16" s="63">
        <v>10195</v>
      </c>
      <c r="G16" s="64">
        <v>0</v>
      </c>
      <c r="H16" s="63">
        <v>0</v>
      </c>
      <c r="I16" s="63">
        <v>0</v>
      </c>
      <c r="J16" s="63">
        <v>0</v>
      </c>
      <c r="K16" s="64">
        <v>0</v>
      </c>
      <c r="L16" s="65">
        <f t="shared" si="0"/>
        <v>455118</v>
      </c>
    </row>
    <row r="17" spans="1:13" ht="24.95" customHeight="1" thickBot="1">
      <c r="A17" s="88" t="s">
        <v>18</v>
      </c>
      <c r="B17" s="89"/>
      <c r="C17" s="90"/>
      <c r="D17" s="28">
        <f>SUM(D15,D16)</f>
        <v>13483919</v>
      </c>
      <c r="E17" s="28">
        <f t="shared" ref="E17:L17" si="2">SUM(E15,E16)</f>
        <v>0</v>
      </c>
      <c r="F17" s="28">
        <f t="shared" si="2"/>
        <v>276301</v>
      </c>
      <c r="G17" s="28">
        <f t="shared" si="2"/>
        <v>0</v>
      </c>
      <c r="H17" s="28">
        <f t="shared" si="2"/>
        <v>0</v>
      </c>
      <c r="I17" s="28">
        <f t="shared" si="2"/>
        <v>0</v>
      </c>
      <c r="J17" s="28">
        <f t="shared" si="2"/>
        <v>0</v>
      </c>
      <c r="K17" s="28">
        <f t="shared" si="2"/>
        <v>0</v>
      </c>
      <c r="L17" s="32">
        <f t="shared" si="2"/>
        <v>13760220</v>
      </c>
    </row>
    <row r="18" spans="1:13" ht="23.1" customHeight="1">
      <c r="A18" s="85" t="s">
        <v>12</v>
      </c>
      <c r="B18" s="85"/>
      <c r="C18" s="7"/>
      <c r="D18" s="14"/>
      <c r="E18" s="23"/>
      <c r="F18" s="8"/>
      <c r="G18" s="8"/>
      <c r="H18" s="8"/>
      <c r="I18" s="8"/>
      <c r="J18" s="8"/>
      <c r="K18" s="8"/>
      <c r="L18" s="8"/>
    </row>
    <row r="19" spans="1:13" ht="23.1" customHeight="1">
      <c r="A19" s="86" t="s">
        <v>13</v>
      </c>
      <c r="B19" s="86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1:13" ht="23.1" customHeight="1">
      <c r="A20" s="86" t="s">
        <v>11</v>
      </c>
      <c r="B20" s="86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3" ht="23.1" customHeight="1">
      <c r="A21" s="86" t="s">
        <v>10</v>
      </c>
      <c r="B21" s="86"/>
      <c r="C21" s="25"/>
      <c r="D21" s="24"/>
      <c r="E21" s="24"/>
      <c r="F21" s="25"/>
      <c r="G21" s="24"/>
      <c r="H21" s="24"/>
      <c r="I21" s="24"/>
      <c r="J21" s="24"/>
      <c r="K21" s="24"/>
      <c r="L21" s="24"/>
    </row>
    <row r="22" spans="1:13" ht="23.1" customHeight="1">
      <c r="A22" s="6"/>
      <c r="B22" s="2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3" s="2" customFormat="1" ht="20.100000000000001" customHeight="1">
      <c r="A23" s="1"/>
      <c r="B23" s="3"/>
      <c r="C23" s="26"/>
      <c r="D23" s="1"/>
      <c r="E23" s="1"/>
      <c r="F23" s="1"/>
      <c r="G23" s="1"/>
      <c r="H23" s="1"/>
      <c r="I23" s="1"/>
      <c r="J23" s="1"/>
      <c r="K23" s="1"/>
      <c r="L23" s="1"/>
      <c r="M23" s="5"/>
    </row>
    <row r="24" spans="1:13" s="2" customFormat="1" ht="20.10000000000000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 s="2" customFormat="1" ht="20.100000000000001" customHeight="1">
      <c r="A25" s="1"/>
      <c r="B25" s="1"/>
      <c r="C25" s="1"/>
      <c r="D25" s="4"/>
      <c r="E25" s="1"/>
      <c r="F25" s="1"/>
      <c r="G25" s="1"/>
      <c r="H25" s="1"/>
      <c r="I25" s="1"/>
      <c r="J25" s="1"/>
      <c r="K25" s="1"/>
      <c r="L25" s="1"/>
    </row>
    <row r="26" spans="1:13" s="2" customFormat="1" ht="20.10000000000000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 s="2" customFormat="1" ht="14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 ht="14.25"/>
    <row r="30" spans="1:13" ht="14.25"/>
  </sheetData>
  <mergeCells count="8">
    <mergeCell ref="A20:B20"/>
    <mergeCell ref="A21:B21"/>
    <mergeCell ref="A19:B19"/>
    <mergeCell ref="A1:L1"/>
    <mergeCell ref="A2:L2"/>
    <mergeCell ref="A18:B18"/>
    <mergeCell ref="A17:C17"/>
    <mergeCell ref="A15:C15"/>
  </mergeCells>
  <printOptions horizontalCentered="1"/>
  <pageMargins left="1.299212598425197" right="0.31496062992125984" top="0.23622047244094491" bottom="0.19685039370078741" header="0.23622047244094491" footer="0.19685039370078741"/>
  <pageSetup paperSize="5" orientation="landscape" verticalDpi="0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22</vt:i4>
      </vt:variant>
    </vt:vector>
  </HeadingPairs>
  <TitlesOfParts>
    <vt:vector size="40" baseType="lpstr">
      <vt:lpstr>02.06.2016</vt:lpstr>
      <vt:lpstr>04.06.2016</vt:lpstr>
      <vt:lpstr>06.06.2016</vt:lpstr>
      <vt:lpstr>07.06.2016</vt:lpstr>
      <vt:lpstr>07.06.2016...</vt:lpstr>
      <vt:lpstr>10.06.2016</vt:lpstr>
      <vt:lpstr>15.06.2016</vt:lpstr>
      <vt:lpstr>15.06.2016...</vt:lpstr>
      <vt:lpstr>16.06.2016</vt:lpstr>
      <vt:lpstr>21.06.2016</vt:lpstr>
      <vt:lpstr>21.06.2016 (1)</vt:lpstr>
      <vt:lpstr>22.06.2016</vt:lpstr>
      <vt:lpstr>28.06.2016 (2)</vt:lpstr>
      <vt:lpstr>28.06.2016</vt:lpstr>
      <vt:lpstr>30.06.2016</vt:lpstr>
      <vt:lpstr>28.06.2016 (3)</vt:lpstr>
      <vt:lpstr>13.7.2016 (2)</vt:lpstr>
      <vt:lpstr>13.7.2016 (3)</vt:lpstr>
      <vt:lpstr>'13.7.2016 (2)'!Print_Area</vt:lpstr>
      <vt:lpstr>'13.7.2016 (3)'!Print_Area</vt:lpstr>
      <vt:lpstr>'21.06.2016 (1)'!Print_Area</vt:lpstr>
      <vt:lpstr>'22.06.2016'!Print_Area</vt:lpstr>
      <vt:lpstr>'02.06.2016'!Print_Titles</vt:lpstr>
      <vt:lpstr>'04.06.2016'!Print_Titles</vt:lpstr>
      <vt:lpstr>'06.06.2016'!Print_Titles</vt:lpstr>
      <vt:lpstr>'07.06.2016'!Print_Titles</vt:lpstr>
      <vt:lpstr>'07.06.2016...'!Print_Titles</vt:lpstr>
      <vt:lpstr>'10.06.2016'!Print_Titles</vt:lpstr>
      <vt:lpstr>'13.7.2016 (2)'!Print_Titles</vt:lpstr>
      <vt:lpstr>'13.7.2016 (3)'!Print_Titles</vt:lpstr>
      <vt:lpstr>'15.06.2016'!Print_Titles</vt:lpstr>
      <vt:lpstr>'15.06.2016...'!Print_Titles</vt:lpstr>
      <vt:lpstr>'16.06.2016'!Print_Titles</vt:lpstr>
      <vt:lpstr>'21.06.2016'!Print_Titles</vt:lpstr>
      <vt:lpstr>'21.06.2016 (1)'!Print_Titles</vt:lpstr>
      <vt:lpstr>'22.06.2016'!Print_Titles</vt:lpstr>
      <vt:lpstr>'28.06.2016'!Print_Titles</vt:lpstr>
      <vt:lpstr>'28.06.2016 (2)'!Print_Titles</vt:lpstr>
      <vt:lpstr>'28.06.2016 (3)'!Print_Titles</vt:lpstr>
      <vt:lpstr>'30.06.2016'!Print_Titles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cp:lastModifiedBy>ADMIN1</cp:lastModifiedBy>
  <cp:lastPrinted>2016-07-13T04:46:41Z</cp:lastPrinted>
  <dcterms:created xsi:type="dcterms:W3CDTF">2012-10-03T10:40:54Z</dcterms:created>
  <dcterms:modified xsi:type="dcterms:W3CDTF">2016-08-25T11:47:35Z</dcterms:modified>
</cp:coreProperties>
</file>